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idob-my.sharepoint.com/personal/mary_teare_idob_state_ia_us/Documents/Desktop/Projects/Accessibility/Remediate through IDOB/"/>
    </mc:Choice>
  </mc:AlternateContent>
  <xr:revisionPtr revIDLastSave="14" documentId="8_{AD011644-1CF7-460D-B002-399439615CCB}" xr6:coauthVersionLast="47" xr6:coauthVersionMax="47" xr10:uidLastSave="{FD7D94A7-BFAC-4840-A6F2-90CBC41EA628}"/>
  <workbookProtection workbookPassword="DCB5" lockStructure="1"/>
  <bookViews>
    <workbookView xWindow="-120" yWindow="-120" windowWidth="29040" windowHeight="15720" xr2:uid="{DA0B72FF-EE24-482E-B179-DD78811CC3D5}"/>
  </bookViews>
  <sheets>
    <sheet name="Report Form" sheetId="5" r:id="rId1"/>
    <sheet name="Schedule G" sheetId="2" r:id="rId2"/>
  </sheets>
  <definedNames>
    <definedName name="_xlnm.Print_Area" localSheetId="0">'Report Form'!$J$1:$R$236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4" i="5" l="1"/>
  <c r="L133" i="5"/>
  <c r="M118" i="5"/>
  <c r="N118" i="5"/>
  <c r="O118" i="5"/>
  <c r="M119" i="5"/>
  <c r="N119" i="5"/>
  <c r="O119" i="5"/>
  <c r="L118" i="5"/>
  <c r="L119" i="5"/>
  <c r="L115" i="5"/>
  <c r="M72" i="5"/>
  <c r="M115" i="5"/>
  <c r="P115" i="5" s="1"/>
  <c r="W61" i="5" s="1"/>
  <c r="M117" i="5"/>
  <c r="P117" i="5" s="1"/>
  <c r="P118" i="5" s="1"/>
  <c r="N115" i="5"/>
  <c r="N117" i="5"/>
  <c r="O115" i="5"/>
  <c r="O117" i="5"/>
  <c r="C1" i="2"/>
  <c r="C2" i="2"/>
  <c r="E55" i="2"/>
  <c r="F55" i="2"/>
  <c r="H55" i="2"/>
  <c r="I55" i="2"/>
  <c r="J55" i="2"/>
  <c r="K55" i="2"/>
  <c r="L55" i="2"/>
  <c r="M55" i="2"/>
  <c r="Q20" i="5"/>
  <c r="Q26" i="5" s="1"/>
  <c r="Q22" i="5"/>
  <c r="Q23" i="5"/>
  <c r="Q24" i="5"/>
  <c r="Q25" i="5"/>
  <c r="M26" i="5"/>
  <c r="M52" i="5" s="1"/>
  <c r="N26" i="5"/>
  <c r="N52" i="5" s="1"/>
  <c r="N51" i="5"/>
  <c r="N56" i="5"/>
  <c r="O26" i="5"/>
  <c r="P26" i="5"/>
  <c r="P51" i="5"/>
  <c r="Q31" i="5"/>
  <c r="Q32" i="5"/>
  <c r="Q34" i="5"/>
  <c r="Q35" i="5"/>
  <c r="Q36" i="5"/>
  <c r="Q37" i="5"/>
  <c r="Q38" i="5"/>
  <c r="Q39" i="5"/>
  <c r="Q40" i="5"/>
  <c r="Q41" i="5"/>
  <c r="Q42" i="5"/>
  <c r="Q43" i="5"/>
  <c r="Q44" i="5"/>
  <c r="Q45" i="5"/>
  <c r="Q46" i="5"/>
  <c r="Q47" i="5"/>
  <c r="Q48" i="5"/>
  <c r="Q49" i="5"/>
  <c r="Q50" i="5"/>
  <c r="M51" i="5"/>
  <c r="M56" i="5" s="1"/>
  <c r="O51" i="5"/>
  <c r="O52" i="5"/>
  <c r="Q54" i="5"/>
  <c r="Q55" i="5"/>
  <c r="P56" i="5"/>
  <c r="P57" i="5" s="1"/>
  <c r="L71" i="5"/>
  <c r="M73" i="5" s="1"/>
  <c r="M92" i="5"/>
  <c r="M95" i="5"/>
  <c r="M104" i="5" s="1"/>
  <c r="M100" i="5"/>
  <c r="M103" i="5"/>
  <c r="P113" i="5"/>
  <c r="P114" i="5"/>
  <c r="L127" i="5"/>
  <c r="M127" i="5"/>
  <c r="N127" i="5"/>
  <c r="N132" i="5" s="1"/>
  <c r="O127" i="5"/>
  <c r="O132" i="5" s="1"/>
  <c r="P127" i="5"/>
  <c r="P132" i="5" s="1"/>
  <c r="Q127" i="5"/>
  <c r="Q132" i="5" s="1"/>
  <c r="L131" i="5"/>
  <c r="L132" i="5" s="1"/>
  <c r="M131" i="5"/>
  <c r="M132" i="5" s="1"/>
  <c r="N131" i="5"/>
  <c r="O131" i="5"/>
  <c r="P131" i="5"/>
  <c r="Q131" i="5"/>
  <c r="L142" i="5"/>
  <c r="M142" i="5"/>
  <c r="M143" i="5"/>
  <c r="N142" i="5"/>
  <c r="O142" i="5"/>
  <c r="O143" i="5"/>
  <c r="P142" i="5"/>
  <c r="Q142" i="5"/>
  <c r="Q143" i="5"/>
  <c r="P173" i="5"/>
  <c r="N174" i="5" s="1"/>
  <c r="L174" i="5"/>
  <c r="P175" i="5"/>
  <c r="O176" i="5" s="1"/>
  <c r="L176" i="5"/>
  <c r="P176" i="5" s="1"/>
  <c r="O181" i="5"/>
  <c r="L185" i="5"/>
  <c r="L199" i="5"/>
  <c r="L204" i="5"/>
  <c r="L216" i="5"/>
  <c r="P58" i="5"/>
  <c r="O56" i="5"/>
  <c r="O57" i="5"/>
  <c r="O58" i="5"/>
  <c r="P52" i="5"/>
  <c r="P116" i="5"/>
  <c r="L117" i="5"/>
  <c r="M74" i="5" l="1"/>
  <c r="M83" i="5" s="1"/>
  <c r="M105" i="5" s="1"/>
  <c r="Q56" i="5"/>
  <c r="M57" i="5"/>
  <c r="X77" i="5"/>
  <c r="X102" i="5"/>
  <c r="W91" i="5"/>
  <c r="X66" i="5"/>
  <c r="X93" i="5"/>
  <c r="W92" i="5"/>
  <c r="X96" i="5"/>
  <c r="X87" i="5"/>
  <c r="X95" i="5" s="1"/>
  <c r="X104" i="5" s="1"/>
  <c r="X105" i="5" s="1"/>
  <c r="W100" i="5"/>
  <c r="W99" i="5"/>
  <c r="X81" i="5"/>
  <c r="W72" i="5"/>
  <c r="X79" i="5"/>
  <c r="X88" i="5"/>
  <c r="X94" i="5"/>
  <c r="X75" i="5"/>
  <c r="W98" i="5"/>
  <c r="X100" i="5" s="1"/>
  <c r="X103" i="5" s="1"/>
  <c r="W90" i="5"/>
  <c r="X92" i="5" s="1"/>
  <c r="X76" i="5"/>
  <c r="X80" i="5"/>
  <c r="W69" i="5"/>
  <c r="W71" i="5" s="1"/>
  <c r="W70" i="5"/>
  <c r="X101" i="5"/>
  <c r="X67" i="5"/>
  <c r="X82" i="5"/>
  <c r="X65" i="5"/>
  <c r="X74" i="5" s="1"/>
  <c r="X83" i="5" s="1"/>
  <c r="X78" i="5"/>
  <c r="Q52" i="5"/>
  <c r="L177" i="5"/>
  <c r="N57" i="5"/>
  <c r="N58" i="5" s="1"/>
  <c r="P174" i="5"/>
  <c r="P177" i="5" s="1"/>
  <c r="N176" i="5"/>
  <c r="N177" i="5" s="1"/>
  <c r="O174" i="5"/>
  <c r="O177" i="5" s="1"/>
  <c r="M174" i="5"/>
  <c r="Q51" i="5"/>
  <c r="M176" i="5"/>
  <c r="N106" i="5" l="1"/>
  <c r="N105" i="5"/>
  <c r="M58" i="5"/>
  <c r="Q57" i="5"/>
  <c r="Q58" i="5" s="1"/>
  <c r="M177" i="5"/>
  <c r="X7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rjohnson</author>
  </authors>
  <commentList>
    <comment ref="N6" authorId="0" shapeId="0" xr:uid="{E4FB4BCC-3716-417D-B8BB-F0D6E0005C4D}">
      <text>
        <r>
          <rPr>
            <sz val="8"/>
            <color indexed="81"/>
            <rFont val="Tahoma"/>
            <family val="2"/>
          </rPr>
          <t xml:space="preserve">If you have multiple licenses, enter "multiple", then list licenses separately on Schedule G.
</t>
        </r>
      </text>
    </comment>
    <comment ref="O6" authorId="0" shapeId="0" xr:uid="{F4299D6B-5576-4842-AFBB-B9E687F6F7E2}">
      <text>
        <r>
          <rPr>
            <sz val="8"/>
            <color indexed="81"/>
            <rFont val="Tahoma"/>
            <family val="2"/>
          </rPr>
          <t xml:space="preserve">If you have multiple licenses, enter "multiple", then list separately on Schedule G.
</t>
        </r>
      </text>
    </comment>
    <comment ref="O20" authorId="0" shapeId="0" xr:uid="{2DE3D307-A520-4590-B7EA-5C5CEBD40FF4}">
      <text>
        <r>
          <rPr>
            <sz val="8"/>
            <color indexed="81"/>
            <rFont val="Tahoma"/>
            <family val="2"/>
          </rPr>
          <t>Finance charges from sales finance contracts ONLY if registered with Attorney General's office.</t>
        </r>
      </text>
    </comment>
    <comment ref="M24" authorId="0" shapeId="0" xr:uid="{0958A1DE-686B-4E9E-BC8E-9275ED85F316}">
      <text>
        <r>
          <rPr>
            <sz val="8"/>
            <color indexed="81"/>
            <rFont val="Tahoma"/>
            <family val="2"/>
          </rPr>
          <t>Must agree with income in Insurance Supplement Section.</t>
        </r>
      </text>
    </comment>
    <comment ref="N24" authorId="0" shapeId="0" xr:uid="{310006E5-2E8B-424D-8EA1-36985315534F}">
      <text>
        <r>
          <rPr>
            <sz val="8"/>
            <color indexed="81"/>
            <rFont val="Tahoma"/>
            <family val="2"/>
          </rPr>
          <t>Must agree with income listed in Insurance Supplement section.</t>
        </r>
      </text>
    </comment>
    <comment ref="M54" authorId="0" shapeId="0" xr:uid="{6B275A5E-2AFC-41B5-9690-86E67BC842CE}">
      <text>
        <r>
          <rPr>
            <sz val="8"/>
            <color indexed="81"/>
            <rFont val="Tahoma"/>
            <family val="2"/>
          </rPr>
          <t>If getting refund, enter as a negative number.</t>
        </r>
      </text>
    </comment>
    <comment ref="N54" authorId="0" shapeId="0" xr:uid="{7A50E313-BA35-41A6-947E-A6131007D84A}">
      <text>
        <r>
          <rPr>
            <sz val="8"/>
            <color indexed="81"/>
            <rFont val="Tahoma"/>
            <family val="2"/>
          </rPr>
          <t>Enter refund as a negative number.</t>
        </r>
      </text>
    </comment>
    <comment ref="O54" authorId="0" shapeId="0" xr:uid="{87C8F9EB-FD95-426D-8257-4754DDB8330B}">
      <text>
        <r>
          <rPr>
            <sz val="8"/>
            <color indexed="81"/>
            <rFont val="Tahoma"/>
            <family val="2"/>
          </rPr>
          <t>Enter refund as a negative number.</t>
        </r>
      </text>
    </comment>
    <comment ref="P54" authorId="0" shapeId="0" xr:uid="{87C9EAA2-8070-4111-A389-B3D2B662ACFB}">
      <text>
        <r>
          <rPr>
            <sz val="8"/>
            <color indexed="81"/>
            <rFont val="Tahoma"/>
            <family val="2"/>
          </rPr>
          <t>Enter refund as a negative number.</t>
        </r>
      </text>
    </comment>
    <comment ref="M55" authorId="0" shapeId="0" xr:uid="{D92DF401-19D9-4239-808E-2383641C5190}">
      <text>
        <r>
          <rPr>
            <sz val="8"/>
            <color indexed="81"/>
            <rFont val="Tahoma"/>
            <family val="2"/>
          </rPr>
          <t>If getting refund, enter as a negative number.</t>
        </r>
      </text>
    </comment>
    <comment ref="N55" authorId="0" shapeId="0" xr:uid="{EB7472B2-61D1-4BCB-B7CB-9170100F8A84}">
      <text>
        <r>
          <rPr>
            <sz val="8"/>
            <color indexed="81"/>
            <rFont val="Tahoma"/>
            <family val="2"/>
          </rPr>
          <t>Enter refund as a negative number.</t>
        </r>
      </text>
    </comment>
    <comment ref="O55" authorId="0" shapeId="0" xr:uid="{B87276AB-1975-420A-BFE7-7AE0363406A1}">
      <text>
        <r>
          <rPr>
            <sz val="8"/>
            <color indexed="81"/>
            <rFont val="Tahoma"/>
            <family val="2"/>
          </rPr>
          <t>Enter refund as a negative number.</t>
        </r>
      </text>
    </comment>
    <comment ref="P55" authorId="0" shapeId="0" xr:uid="{3C045C05-A621-4A6A-88B4-30E2D78ECF44}">
      <text>
        <r>
          <rPr>
            <sz val="8"/>
            <color indexed="81"/>
            <rFont val="Tahoma"/>
            <family val="2"/>
          </rPr>
          <t>Enter refund as a negative number.</t>
        </r>
      </text>
    </comment>
    <comment ref="M96" authorId="0" shapeId="0" xr:uid="{12047902-74D5-4059-B99E-0E42C4BE15BD}">
      <text>
        <r>
          <rPr>
            <sz val="8"/>
            <color indexed="81"/>
            <rFont val="Tahoma"/>
            <family val="2"/>
          </rPr>
          <t xml:space="preserve">Complete cell only if you are a sole proprietorship.
</t>
        </r>
      </text>
    </comment>
    <comment ref="O113" authorId="0" shapeId="0" xr:uid="{928805A5-55C3-4BC1-85D3-B665BE4EC0A9}">
      <text>
        <r>
          <rPr>
            <sz val="8"/>
            <color indexed="81"/>
            <rFont val="Tahoma"/>
            <family val="2"/>
          </rPr>
          <t xml:space="preserve">Loans not subject to licensing regulations, out of state loans, and loans on Iowa property that is not residential or owner occupied.
</t>
        </r>
      </text>
    </comment>
    <comment ref="L114" authorId="0" shapeId="0" xr:uid="{559025B4-BB95-4F93-A996-E447B5F1B8E8}">
      <text>
        <r>
          <rPr>
            <sz val="8"/>
            <color indexed="81"/>
            <rFont val="Tahoma"/>
            <family val="2"/>
          </rPr>
          <t xml:space="preserve">Enter as a negative number.
</t>
        </r>
      </text>
    </comment>
    <comment ref="M114" authorId="0" shapeId="0" xr:uid="{A96815F2-0908-408D-B39A-25B3ED53D024}">
      <text>
        <r>
          <rPr>
            <sz val="8"/>
            <color indexed="81"/>
            <rFont val="Tahoma"/>
            <family val="2"/>
          </rPr>
          <t>Enter as a negative number.</t>
        </r>
      </text>
    </comment>
    <comment ref="N114" authorId="0" shapeId="0" xr:uid="{E39EAF5D-2AA9-4EA8-8224-D5E028E00105}">
      <text>
        <r>
          <rPr>
            <sz val="8"/>
            <color indexed="81"/>
            <rFont val="Tahoma"/>
            <family val="2"/>
          </rPr>
          <t>Enter as a negative number.</t>
        </r>
      </text>
    </comment>
    <comment ref="O114" authorId="0" shapeId="0" xr:uid="{007DF453-A803-4719-B99F-8475118805BC}">
      <text>
        <r>
          <rPr>
            <sz val="8"/>
            <color indexed="81"/>
            <rFont val="Tahoma"/>
            <family val="2"/>
          </rPr>
          <t>Enter as a negative number.</t>
        </r>
      </text>
    </comment>
    <comment ref="L116" authorId="0" shapeId="0" xr:uid="{BD72440D-0C57-4E6D-9E10-549C069AEC82}">
      <text>
        <r>
          <rPr>
            <sz val="8"/>
            <color indexed="81"/>
            <rFont val="Tahoma"/>
            <family val="2"/>
          </rPr>
          <t>Enter as a negative number.</t>
        </r>
      </text>
    </comment>
    <comment ref="M116" authorId="0" shapeId="0" xr:uid="{6168DCFD-3257-4D28-A842-A3EAC3D46E7B}">
      <text>
        <r>
          <rPr>
            <sz val="8"/>
            <color indexed="81"/>
            <rFont val="Tahoma"/>
            <family val="2"/>
          </rPr>
          <t>Enter as a negative number.</t>
        </r>
      </text>
    </comment>
    <comment ref="N116" authorId="0" shapeId="0" xr:uid="{7327FD67-68FB-4A44-AB61-B5903FA4771C}">
      <text>
        <r>
          <rPr>
            <sz val="8"/>
            <color indexed="81"/>
            <rFont val="Tahoma"/>
            <family val="2"/>
          </rPr>
          <t>Enter as a negative number.</t>
        </r>
      </text>
    </comment>
    <comment ref="O116" authorId="0" shapeId="0" xr:uid="{2273E518-C13C-4C78-BDDC-05B7328AE351}">
      <text>
        <r>
          <rPr>
            <sz val="8"/>
            <color indexed="81"/>
            <rFont val="Tahoma"/>
            <family val="2"/>
          </rPr>
          <t>Enter as a negative number.</t>
        </r>
      </text>
    </comment>
    <comment ref="L124" authorId="0" shapeId="0" xr:uid="{244CA68C-411E-42D9-8EF2-149C665FBD74}">
      <text>
        <r>
          <rPr>
            <sz val="8"/>
            <color indexed="81"/>
            <rFont val="Tahoma"/>
            <family val="2"/>
          </rPr>
          <t xml:space="preserve">Same as loan outstandings as of December 31, last year.
</t>
        </r>
      </text>
    </comment>
    <comment ref="M124" authorId="0" shapeId="0" xr:uid="{37F1E8B1-1A7D-492D-9E9E-FAB95060E814}">
      <text>
        <r>
          <rPr>
            <sz val="8"/>
            <color indexed="81"/>
            <rFont val="Tahoma"/>
            <family val="2"/>
          </rPr>
          <t>Same as loan outstandings as of December 31, last year.</t>
        </r>
      </text>
    </comment>
    <comment ref="N124" authorId="0" shapeId="0" xr:uid="{A34B4E04-DAA5-4B84-8653-A51FF9811271}">
      <text>
        <r>
          <rPr>
            <sz val="8"/>
            <color indexed="81"/>
            <rFont val="Tahoma"/>
            <family val="2"/>
          </rPr>
          <t>Same as loan outstandings as of December 31, last year.</t>
        </r>
      </text>
    </comment>
    <comment ref="M143" authorId="0" shapeId="0" xr:uid="{29E59207-7BA9-41CB-AADA-5A1894DAEC82}">
      <text>
        <r>
          <rPr>
            <sz val="8"/>
            <color indexed="81"/>
            <rFont val="Tahoma"/>
            <family val="2"/>
          </rPr>
          <t xml:space="preserve">Delinquency divided by gross loan receivables
</t>
        </r>
      </text>
    </comment>
    <comment ref="L226" authorId="0" shapeId="0" xr:uid="{1D9C83A4-1DFD-4535-B90D-516749035F71}">
      <text>
        <r>
          <rPr>
            <sz val="8"/>
            <color indexed="81"/>
            <rFont val="Tahoma"/>
            <family val="2"/>
          </rPr>
          <t>Enter date in month, xx.xxxx format.</t>
        </r>
      </text>
    </comment>
    <comment ref="N228" authorId="0" shapeId="0" xr:uid="{D95ACA62-01AC-4E44-A0C2-09534312458E}">
      <text>
        <r>
          <rPr>
            <sz val="8"/>
            <color indexed="81"/>
            <rFont val="Tahoma"/>
            <family val="2"/>
          </rPr>
          <t>Official Title</t>
        </r>
      </text>
    </comment>
  </commentList>
</comments>
</file>

<file path=xl/sharedStrings.xml><?xml version="1.0" encoding="utf-8"?>
<sst xmlns="http://schemas.openxmlformats.org/spreadsheetml/2006/main" count="301" uniqueCount="211">
  <si>
    <t>Licensee Name:</t>
  </si>
  <si>
    <t>Address:</t>
  </si>
  <si>
    <t>Finance Charges collected and/or earned</t>
  </si>
  <si>
    <t>INDUSTRIAL</t>
  </si>
  <si>
    <t>REGULATED</t>
  </si>
  <si>
    <t>SALES</t>
  </si>
  <si>
    <t>OTHER</t>
  </si>
  <si>
    <t>TOTAL</t>
  </si>
  <si>
    <t>Other income (itemized)</t>
  </si>
  <si>
    <t>Total Operating Income</t>
  </si>
  <si>
    <t>INCOME</t>
  </si>
  <si>
    <t>EXPENSES</t>
  </si>
  <si>
    <t>Advertising</t>
  </si>
  <si>
    <t>Auditing</t>
  </si>
  <si>
    <t>Bad Debts:</t>
  </si>
  <si>
    <t>Depreciation and amortization</t>
  </si>
  <si>
    <t>Insurance and fidelity bonds</t>
  </si>
  <si>
    <t>Legal fees and disbursements</t>
  </si>
  <si>
    <t>Postage, printing, stationery &amp; supplies</t>
  </si>
  <si>
    <t>Rent, janitorial services and utilities</t>
  </si>
  <si>
    <t>Salaries of officers, owners &amp; partners</t>
  </si>
  <si>
    <t>Salaries of all other employees</t>
  </si>
  <si>
    <t>Taxes - other than on income</t>
  </si>
  <si>
    <t>License fees</t>
  </si>
  <si>
    <t>Travel, auto expense &amp; allowance</t>
  </si>
  <si>
    <t>Supervision and administration</t>
  </si>
  <si>
    <t>Other expenses</t>
  </si>
  <si>
    <t>Interest paid on borrowed funds</t>
  </si>
  <si>
    <t>Income before income taxes</t>
  </si>
  <si>
    <t>Income taxes</t>
  </si>
  <si>
    <t xml:space="preserve">Total expenses  </t>
  </si>
  <si>
    <t>Net Income</t>
  </si>
  <si>
    <t>Net Income as a percent of average net receivables</t>
  </si>
  <si>
    <t>ASSETS</t>
  </si>
  <si>
    <t>Cash</t>
  </si>
  <si>
    <t>Compensating balances</t>
  </si>
  <si>
    <t>On hand in banks</t>
  </si>
  <si>
    <t>Short term investments</t>
  </si>
  <si>
    <t>Loans receivable:</t>
  </si>
  <si>
    <t>Gross receivable:</t>
  </si>
  <si>
    <t>Less unearned</t>
  </si>
  <si>
    <t>Net receivable</t>
  </si>
  <si>
    <t>Less reserve for bad debt</t>
  </si>
  <si>
    <t>Adjusted net receivable</t>
  </si>
  <si>
    <t>Total liquid and earning assets</t>
  </si>
  <si>
    <t>Inter-company loans</t>
  </si>
  <si>
    <t>Investments in affiliates</t>
  </si>
  <si>
    <t>Other investments</t>
  </si>
  <si>
    <t>Furniture, fixtures, equipment &amp; vehicles (less depreciation)</t>
  </si>
  <si>
    <t>Buildings &amp; land (less depreciation)</t>
  </si>
  <si>
    <t>Repossessed property</t>
  </si>
  <si>
    <t>Prepaid expenses &amp; deferred charges</t>
  </si>
  <si>
    <t>Other assets</t>
  </si>
  <si>
    <t>TOTAL ASSETS</t>
  </si>
  <si>
    <t>LIABILITIES</t>
  </si>
  <si>
    <t>Total short term borrowings</t>
  </si>
  <si>
    <t>Total long term borrowings</t>
  </si>
  <si>
    <t>Reserves:</t>
  </si>
  <si>
    <t>Dealer reserve</t>
  </si>
  <si>
    <t>License &amp; taxes</t>
  </si>
  <si>
    <t>Other reserves</t>
  </si>
  <si>
    <t>Dividends payable</t>
  </si>
  <si>
    <t>Other liabilities</t>
  </si>
  <si>
    <t>Net worth</t>
  </si>
  <si>
    <t>Capital stock:</t>
  </si>
  <si>
    <t>Preferred</t>
  </si>
  <si>
    <t>Common</t>
  </si>
  <si>
    <t>Less treasury stock</t>
  </si>
  <si>
    <t>Paid in surplus</t>
  </si>
  <si>
    <t>Retained earnings</t>
  </si>
  <si>
    <t>Total shareholders equity</t>
  </si>
  <si>
    <t>Total liablities</t>
  </si>
  <si>
    <t>DETAIL OF LOANS RECEIVABLE</t>
  </si>
  <si>
    <t>Gross receivable</t>
  </si>
  <si>
    <t>Less Reserve for bad debt</t>
  </si>
  <si>
    <t>Adjusted Net Receivable</t>
  </si>
  <si>
    <t>(Use Net Totals Only)</t>
  </si>
  <si>
    <t>Industrial Loan Number</t>
  </si>
  <si>
    <t>Industrial Loan Amount</t>
  </si>
  <si>
    <t>Regulated Loan Number</t>
  </si>
  <si>
    <t>Regulated Loan Amount</t>
  </si>
  <si>
    <t>Sales Contracts Number</t>
  </si>
  <si>
    <t>Sales Contracts Amount</t>
  </si>
  <si>
    <t>Loans or contracts outstanding at beginning of year</t>
  </si>
  <si>
    <t>Loans made during the year</t>
  </si>
  <si>
    <t>NA</t>
  </si>
  <si>
    <t>Loans or contracts purchased during the year</t>
  </si>
  <si>
    <t>Total</t>
  </si>
  <si>
    <t>Loans or contracts charged off during the year</t>
  </si>
  <si>
    <t>Loans or contracts sold during the year</t>
  </si>
  <si>
    <t>Loans or contracts outstanding at the end of the year</t>
  </si>
  <si>
    <t>60 - 89 Days</t>
  </si>
  <si>
    <t>90 - 119 Days</t>
  </si>
  <si>
    <t>120 days or more</t>
  </si>
  <si>
    <t>Industrial Loan</t>
  </si>
  <si>
    <t xml:space="preserve">Number </t>
  </si>
  <si>
    <t>Unpaid Balance</t>
  </si>
  <si>
    <t>Regulated Loan</t>
  </si>
  <si>
    <t>Number</t>
  </si>
  <si>
    <t xml:space="preserve">Regulated Loan </t>
  </si>
  <si>
    <t>Sales Contracts</t>
  </si>
  <si>
    <t>Other Receivables</t>
  </si>
  <si>
    <t>Amount</t>
  </si>
  <si>
    <t>Suits for recovery:</t>
  </si>
  <si>
    <t>Real estate foreclosure</t>
  </si>
  <si>
    <t>Possession of Chattels obtained by licensee:</t>
  </si>
  <si>
    <t>Sales of chattels by licensee:</t>
  </si>
  <si>
    <t>N/A</t>
  </si>
  <si>
    <t>Sales of real estate by licensee:</t>
  </si>
  <si>
    <t>Average number of Receivables Outstanding per month</t>
  </si>
  <si>
    <t>Percentage of Average Number of Receivables Outstanding per month</t>
  </si>
  <si>
    <t>Average Amount of Net Receivables Outstanding per month</t>
  </si>
  <si>
    <t>Percentage of Average Amount of Net Receivables per month</t>
  </si>
  <si>
    <t xml:space="preserve">Industrial </t>
  </si>
  <si>
    <t>Regulated</t>
  </si>
  <si>
    <t>INDUSTRIAL LOANS ONLY</t>
  </si>
  <si>
    <t>Insured loans made during the year:</t>
  </si>
  <si>
    <t>Premiums:</t>
  </si>
  <si>
    <t>Net premiums collected from borrowers</t>
  </si>
  <si>
    <t>Claims Paid:</t>
  </si>
  <si>
    <t>REGULATED LOANS ONLY</t>
  </si>
  <si>
    <t>Credit Life Insurance</t>
  </si>
  <si>
    <t>Credit Health Insurance</t>
  </si>
  <si>
    <t>Other Insurance</t>
  </si>
  <si>
    <t>Claims paid:  Amount of claims paid to insured</t>
  </si>
  <si>
    <t>Premiums:  Net premiums collected from borrowers</t>
  </si>
  <si>
    <t>NET CREDIT INSURANCE INCOME - REGULATED LOANS ONLY</t>
  </si>
  <si>
    <t>NET CREDIT INSURANCE INCOME - INDUSTRIAL LOANS ONLY</t>
  </si>
  <si>
    <t xml:space="preserve">            Charge-off (direct write-off method)</t>
  </si>
  <si>
    <t xml:space="preserve">            Additions to reserve for bad debt</t>
  </si>
  <si>
    <t xml:space="preserve">          Late &amp; deferment charges</t>
  </si>
  <si>
    <t xml:space="preserve">        State</t>
  </si>
  <si>
    <t xml:space="preserve">        Federal</t>
  </si>
  <si>
    <t>TOTAL LIABILITIES &amp; NET WORTH</t>
  </si>
  <si>
    <t xml:space="preserve">        Number </t>
  </si>
  <si>
    <t xml:space="preserve">        Amount due</t>
  </si>
  <si>
    <t xml:space="preserve">        Amount collected</t>
  </si>
  <si>
    <t xml:space="preserve">        Number</t>
  </si>
  <si>
    <t xml:space="preserve">        Amount (Gross loan amount)</t>
  </si>
  <si>
    <t xml:space="preserve">        Amount (Gross Loan Amount)</t>
  </si>
  <si>
    <t>Industrial License No.</t>
  </si>
  <si>
    <t>Regulated License No.</t>
  </si>
  <si>
    <t xml:space="preserve">          Other loan fees</t>
  </si>
  <si>
    <t xml:space="preserve">          Credit insurance income</t>
  </si>
  <si>
    <t xml:space="preserve">        Automobiles</t>
  </si>
  <si>
    <t xml:space="preserve">        Other chattels and property</t>
  </si>
  <si>
    <t xml:space="preserve">        Real estate  </t>
  </si>
  <si>
    <t xml:space="preserve">            Deduct recovery on charge-offs</t>
  </si>
  <si>
    <t>Total expenses before income taxes</t>
  </si>
  <si>
    <t>Year Ended:</t>
  </si>
  <si>
    <t xml:space="preserve">SUPPLEMENT TO ANNUAL REPORT OF CREDIT INSURANCE FOR THE YEAR ENDED </t>
  </si>
  <si>
    <t>SCHEDULE B - BALANCE SHEET</t>
  </si>
  <si>
    <t>SCHEDULE D - DELINQUENCY SUMMARY</t>
  </si>
  <si>
    <t>SCHEDULE E - SUPERVISED LOAN BUSINESS - LEGAL ACTION</t>
  </si>
  <si>
    <t>SCHEDULE F - CALCULATION OF EXPENSE ALLOCATION PERCENTAGES AND USAGE</t>
  </si>
  <si>
    <t>Branch Office Receivables as of :</t>
  </si>
  <si>
    <t>Company Name:</t>
  </si>
  <si>
    <t>City</t>
  </si>
  <si>
    <t>No. of Accounts</t>
  </si>
  <si>
    <t>$$ Amount</t>
  </si>
  <si>
    <t>TOTAL OUTSTANDINGS</t>
  </si>
  <si>
    <t>Corporation, partnership, or individual:</t>
  </si>
  <si>
    <t>If incorporated, enter state of incorporation:</t>
  </si>
  <si>
    <t>Percentage of total business that is Iowa only:</t>
  </si>
  <si>
    <t>(Regulated, Industrial, and Sales Net Receivables divided by Total Net Receivables)</t>
  </si>
  <si>
    <t>ANNUAL REPORT</t>
  </si>
  <si>
    <t>LICENSEES ENGAGED IN THE BUSINESS OF MAKING SUPERVISED LOANS IN THE STATE OF IOWA</t>
  </si>
  <si>
    <t xml:space="preserve">        Household goods</t>
  </si>
  <si>
    <t xml:space="preserve">  Suits instituted during period</t>
  </si>
  <si>
    <t xml:space="preserve">  Suits settled before judgement during period</t>
  </si>
  <si>
    <t>Average of Percentages in lines 170 and 172. (Sum divided by 2)</t>
  </si>
  <si>
    <t xml:space="preserve">   Amount of claims paid to insured</t>
  </si>
  <si>
    <t>Total (Lines 120 thru 122)</t>
  </si>
  <si>
    <t>Total (Lines 124 thru 126)</t>
  </si>
  <si>
    <t>Collections of principal during the year (Line 123 less Line 127)</t>
  </si>
  <si>
    <t>Contractual delinquency as a percent of gross outstanding. Line 138 divided by Line 65.</t>
  </si>
  <si>
    <t xml:space="preserve">          Other income</t>
  </si>
  <si>
    <t>Telephone &amp; facsimile</t>
  </si>
  <si>
    <t>OATH</t>
  </si>
  <si>
    <t>Date:</t>
  </si>
  <si>
    <t>I, the undersigned</t>
  </si>
  <si>
    <t xml:space="preserve">, as  </t>
  </si>
  <si>
    <t>(Name of Authorized Person making Oath)</t>
  </si>
  <si>
    <t>(Official Title)</t>
  </si>
  <si>
    <t>of the licensee (s) named herein, under penalty of Perjury,</t>
  </si>
  <si>
    <t>I agree that checking this box constitutes my  electronic signature and agreement with the above Oath.</t>
  </si>
  <si>
    <t xml:space="preserve">        Number (from line 121)</t>
  </si>
  <si>
    <t xml:space="preserve">        Number  (from line 121)</t>
  </si>
  <si>
    <t xml:space="preserve">depose and swear that this Annual Report (including accompanying schedules and statements) is, to the best of my knowledge, </t>
  </si>
  <si>
    <t>a true and complete statement in accordance with the law, and represents the financial condition of said licensee.</t>
  </si>
  <si>
    <t xml:space="preserve">This Annual Report shall be made under oath and must be executed, if a corporation, by a duly authorized officer of such corporation; if a partnership, by a partner; </t>
  </si>
  <si>
    <t>if an individual, by the owner.</t>
  </si>
  <si>
    <t xml:space="preserve">          On hand in banks</t>
  </si>
  <si>
    <t xml:space="preserve">          Compensating balances</t>
  </si>
  <si>
    <t xml:space="preserve">          Gross receivable:</t>
  </si>
  <si>
    <t xml:space="preserve">          Less unearned</t>
  </si>
  <si>
    <t xml:space="preserve">          Net receivable</t>
  </si>
  <si>
    <t xml:space="preserve">          Less reserve for bad debt</t>
  </si>
  <si>
    <t xml:space="preserve">          Adjusted net receivable</t>
  </si>
  <si>
    <t xml:space="preserve">          Dealer reserve</t>
  </si>
  <si>
    <t xml:space="preserve">          License &amp; taxes</t>
  </si>
  <si>
    <t xml:space="preserve">          Other reserves</t>
  </si>
  <si>
    <t xml:space="preserve">          Preferred</t>
  </si>
  <si>
    <t xml:space="preserve">          Common</t>
  </si>
  <si>
    <t xml:space="preserve">          Less treasury stock</t>
  </si>
  <si>
    <t>IOWA LOANS ONLY</t>
  </si>
  <si>
    <t>SCHEDULE C - ANALYSIS OF SUPERVISED LOAN AND CONSUMER CREDIT SALE ACTIVITY</t>
  </si>
  <si>
    <t>SCHEDULE A -   STATEMENT OF INCOME AND EXPENSES</t>
  </si>
  <si>
    <t>FILING DATE NOT LATER THAN APRIL 15 WITH THE IOWA DIVISION OF BANKING, 200 EAST GRAND AVENUE, SUITE 300, DES MOINES, IOWA 50309-1827</t>
  </si>
  <si>
    <t>Version 3.0</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</si>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</sst>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164" formatCode="&quot;$&quot;#,##0.00"/>
    <numFmt numFmtId="165" formatCode="[$-409]mmmm\ d\,\ yyyy;@"/>
    <numFmt numFmtId="166" formatCode="0;[Red]0"/>
  </numFmts>
  <fonts count="14" x14ac:knownFonts="1">
    <font>
      <sz val="10"/>
      <name val="Arial"/>
    </font>
    <font>
      <sz val="10"/>
      <name val="Arial"/>
      <family val="2"/>
    </font>
    <font>
      <sz val="8"/>
      <name val="Arial"/>
      <family val="2"/>
    </font>
    <font>
      <b/>
      <sz val="12"/>
      <name val="Arial"/>
      <family val="2"/>
    </font>
    <font>
      <b/>
      <sz val="10"/>
      <name val="Arial"/>
      <family val="2"/>
    </font>
    <font>
      <sz val="10"/>
      <color indexed="12"/>
      <name val="Arial"/>
      <family val="2"/>
    </font>
    <font>
      <sz val="8"/>
      <color indexed="81"/>
      <name val="Tahoma"/>
      <family val="2"/>
    </font>
    <font>
      <sz val="10"/>
      <name val="Arial"/>
      <family val="2"/>
    </font>
    <font>
      <sz val="12"/>
      <name val="Arial"/>
      <family val="2"/>
    </font>
    <font>
      <b/>
      <sz val="12"/>
      <color indexed="9"/>
      <name val="Arial"/>
      <family val="2"/>
    </font>
    <font>
      <sz val="10"/>
      <color indexed="9"/>
      <name val="Arial"/>
      <family val="2"/>
    </font>
    <font>
      <b/>
      <sz val="10"/>
      <color indexed="9"/>
      <name val="Arial"/>
      <family val="2"/>
    </font>
    <font>
      <b/>
      <sz val="16"/>
      <color indexed="9"/>
      <name val="Arial"/>
      <family val="2"/>
    </font>
    <font>
      <b/>
      <sz val="10"/>
      <color rgb="FFFF0000"/>
      <name val="Arial"/>
      <family val="2"/>
    </font>
  </fonts>
  <fills count="6">
    <fill>
      <patternFill patternType="none"/>
    </fill>
    <fill>
      <patternFill patternType="gray125"/>
    </fill>
    <fill>
      <patternFill patternType="solid">
        <fgColor indexed="44"/>
        <bgColor indexed="64"/>
      </patternFill>
    </fill>
    <fill>
      <patternFill patternType="solid">
        <fgColor indexed="56"/>
        <bgColor indexed="64"/>
      </patternFill>
    </fill>
    <fill>
      <patternFill patternType="solid">
        <fgColor indexed="6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3">
    <xf numFmtId="0" fontId="0" fillId="0" borderId="0" xfId="0"/>
    <xf numFmtId="0" fontId="5" fillId="0" borderId="1" xfId="0" applyFont="1" applyBorder="1" applyProtection="1">
      <protection locked="0"/>
    </xf>
    <xf numFmtId="49" fontId="8" fillId="0" borderId="1" xfId="0" applyNumberFormat="1" applyFont="1" applyBorder="1" applyAlignment="1" applyProtection="1">
      <alignment horizontal="center"/>
      <protection locked="0"/>
    </xf>
    <xf numFmtId="0" fontId="7" fillId="0" borderId="1" xfId="0" applyFont="1" applyBorder="1" applyProtection="1">
      <protection locked="0"/>
    </xf>
    <xf numFmtId="42" fontId="5" fillId="0" borderId="1" xfId="0" applyNumberFormat="1" applyFont="1" applyBorder="1" applyAlignment="1" applyProtection="1">
      <alignment horizontal="right"/>
      <protection locked="0"/>
    </xf>
    <xf numFmtId="0" fontId="7" fillId="0" borderId="2" xfId="0" applyFont="1" applyBorder="1" applyProtection="1">
      <protection locked="0"/>
    </xf>
    <xf numFmtId="0" fontId="7" fillId="0" borderId="0" xfId="0" applyFont="1" applyAlignment="1">
      <alignment vertical="top"/>
    </xf>
    <xf numFmtId="0" fontId="7" fillId="0" borderId="0" xfId="0" applyFont="1"/>
    <xf numFmtId="0" fontId="7" fillId="0" borderId="0" xfId="0" applyFont="1" applyAlignment="1">
      <alignment wrapText="1"/>
    </xf>
    <xf numFmtId="0" fontId="7" fillId="2" borderId="0" xfId="0" applyFont="1" applyFill="1" applyAlignment="1">
      <alignment horizontal="left"/>
    </xf>
    <xf numFmtId="0" fontId="10" fillId="3" borderId="0" xfId="0" applyFont="1" applyFill="1" applyAlignment="1">
      <alignment vertical="top"/>
    </xf>
    <xf numFmtId="0" fontId="10" fillId="3" borderId="0" xfId="0" applyFont="1" applyFill="1"/>
    <xf numFmtId="0" fontId="9" fillId="3" borderId="0" xfId="0" applyFont="1" applyFill="1"/>
    <xf numFmtId="0" fontId="7" fillId="2" borderId="0" xfId="0" applyFont="1" applyFill="1"/>
    <xf numFmtId="0" fontId="7" fillId="2" borderId="0" xfId="0" applyFont="1" applyFill="1" applyAlignment="1">
      <alignment wrapText="1"/>
    </xf>
    <xf numFmtId="42" fontId="7" fillId="2" borderId="3" xfId="0" applyNumberFormat="1" applyFont="1" applyFill="1" applyBorder="1"/>
    <xf numFmtId="42" fontId="7" fillId="2" borderId="0" xfId="0" applyNumberFormat="1" applyFont="1" applyFill="1"/>
    <xf numFmtId="42" fontId="7" fillId="2" borderId="4" xfId="0" applyNumberFormat="1" applyFont="1" applyFill="1" applyBorder="1"/>
    <xf numFmtId="0" fontId="4" fillId="2" borderId="0" xfId="0" applyFont="1" applyFill="1" applyAlignment="1">
      <alignment horizontal="center"/>
    </xf>
    <xf numFmtId="0" fontId="7" fillId="2" borderId="0" xfId="0" applyFont="1" applyFill="1" applyAlignment="1">
      <alignment horizontal="center"/>
    </xf>
    <xf numFmtId="0" fontId="7" fillId="2" borderId="0" xfId="0" applyFont="1" applyFill="1" applyAlignment="1">
      <alignment horizontal="center" wrapText="1"/>
    </xf>
    <xf numFmtId="0" fontId="7" fillId="2" borderId="5" xfId="0" applyFont="1" applyFill="1" applyBorder="1" applyAlignment="1">
      <alignment horizontal="center"/>
    </xf>
    <xf numFmtId="0" fontId="7" fillId="2" borderId="6" xfId="0" applyFont="1" applyFill="1" applyBorder="1" applyAlignment="1">
      <alignment horizontal="center"/>
    </xf>
    <xf numFmtId="0" fontId="8" fillId="2" borderId="0" xfId="0" applyFont="1" applyFill="1" applyAlignment="1">
      <alignment vertical="center"/>
    </xf>
    <xf numFmtId="0" fontId="3" fillId="2" borderId="0" xfId="0" applyFont="1" applyFill="1" applyAlignment="1">
      <alignment horizontal="right"/>
    </xf>
    <xf numFmtId="0" fontId="8" fillId="2" borderId="0" xfId="0" applyFont="1" applyFill="1" applyAlignment="1">
      <alignment horizontal="right"/>
    </xf>
    <xf numFmtId="0" fontId="8" fillId="2" borderId="0" xfId="0" applyFont="1" applyFill="1"/>
    <xf numFmtId="0" fontId="7" fillId="2" borderId="5" xfId="0" applyFont="1" applyFill="1" applyBorder="1" applyAlignment="1">
      <alignment horizontal="center" wrapText="1"/>
    </xf>
    <xf numFmtId="0" fontId="8" fillId="2" borderId="0" xfId="0" applyFont="1" applyFill="1" applyAlignment="1">
      <alignment horizontal="center"/>
    </xf>
    <xf numFmtId="0" fontId="7" fillId="2" borderId="5" xfId="0" applyFont="1" applyFill="1" applyBorder="1" applyAlignment="1">
      <alignment horizontal="center" vertical="top" wrapText="1"/>
    </xf>
    <xf numFmtId="165" fontId="10" fillId="3" borderId="0" xfId="0" applyNumberFormat="1" applyFont="1" applyFill="1" applyAlignment="1">
      <alignment horizontal="center"/>
    </xf>
    <xf numFmtId="0" fontId="0" fillId="3" borderId="0" xfId="0" applyFill="1"/>
    <xf numFmtId="0" fontId="10" fillId="3" borderId="4" xfId="0" applyFont="1" applyFill="1" applyBorder="1"/>
    <xf numFmtId="49" fontId="10" fillId="3" borderId="4" xfId="0" applyNumberFormat="1" applyFont="1" applyFill="1" applyBorder="1" applyAlignment="1">
      <alignment horizontal="center"/>
    </xf>
    <xf numFmtId="0" fontId="0" fillId="2" borderId="7" xfId="0" applyFill="1" applyBorder="1"/>
    <xf numFmtId="0" fontId="0" fillId="2" borderId="0" xfId="0" applyFill="1" applyAlignment="1">
      <alignment horizontal="center"/>
    </xf>
    <xf numFmtId="0" fontId="0" fillId="2" borderId="2" xfId="0" applyFill="1" applyBorder="1" applyAlignment="1">
      <alignment horizontal="center"/>
    </xf>
    <xf numFmtId="0" fontId="0" fillId="2" borderId="8" xfId="0" applyFill="1" applyBorder="1"/>
    <xf numFmtId="0" fontId="0" fillId="2" borderId="9" xfId="0" applyFill="1" applyBorder="1" applyAlignment="1">
      <alignment horizontal="center" wrapText="1"/>
    </xf>
    <xf numFmtId="0" fontId="0" fillId="2" borderId="5" xfId="0" applyFill="1" applyBorder="1" applyAlignment="1">
      <alignment horizontal="center" wrapText="1"/>
    </xf>
    <xf numFmtId="0" fontId="0" fillId="2" borderId="5" xfId="0" applyFill="1" applyBorder="1" applyAlignment="1">
      <alignment horizontal="right"/>
    </xf>
    <xf numFmtId="0" fontId="0" fillId="2" borderId="0" xfId="0" applyFill="1" applyAlignment="1">
      <alignment horizontal="center" wrapText="1"/>
    </xf>
    <xf numFmtId="0" fontId="0" fillId="2" borderId="10" xfId="0" applyFill="1" applyBorder="1" applyAlignment="1">
      <alignment horizontal="right"/>
    </xf>
    <xf numFmtId="0" fontId="0" fillId="2" borderId="0" xfId="0" applyFill="1"/>
    <xf numFmtId="0" fontId="0" fillId="2" borderId="4" xfId="0" applyFill="1" applyBorder="1"/>
    <xf numFmtId="0" fontId="4" fillId="2" borderId="0" xfId="0" applyFont="1" applyFill="1"/>
    <xf numFmtId="42" fontId="1" fillId="2" borderId="0" xfId="0" applyNumberFormat="1" applyFont="1" applyFill="1" applyAlignment="1">
      <alignment horizontal="right"/>
    </xf>
    <xf numFmtId="0" fontId="11" fillId="3" borderId="0" xfId="0" applyFont="1" applyFill="1" applyAlignment="1">
      <alignment horizontal="center"/>
    </xf>
    <xf numFmtId="0" fontId="3" fillId="0" borderId="0" xfId="0" applyFont="1"/>
    <xf numFmtId="0" fontId="0" fillId="4" borderId="0" xfId="0" applyFill="1"/>
    <xf numFmtId="0" fontId="4" fillId="0" borderId="0" xfId="0" applyFont="1"/>
    <xf numFmtId="42" fontId="7" fillId="0" borderId="3" xfId="0" applyNumberFormat="1" applyFont="1" applyBorder="1"/>
    <xf numFmtId="0" fontId="7" fillId="0" borderId="5" xfId="0" applyFont="1" applyBorder="1"/>
    <xf numFmtId="42" fontId="7" fillId="0" borderId="0" xfId="0" applyNumberFormat="1" applyFont="1"/>
    <xf numFmtId="42" fontId="7" fillId="0" borderId="4" xfId="0" applyNumberFormat="1" applyFont="1" applyBorder="1"/>
    <xf numFmtId="42" fontId="7" fillId="0" borderId="1" xfId="0" applyNumberFormat="1" applyFont="1" applyBorder="1" applyProtection="1">
      <protection locked="0"/>
    </xf>
    <xf numFmtId="41" fontId="7" fillId="2" borderId="0" xfId="0" applyNumberFormat="1" applyFont="1" applyFill="1"/>
    <xf numFmtId="0" fontId="7" fillId="4" borderId="0" xfId="0" applyFont="1" applyFill="1"/>
    <xf numFmtId="42" fontId="4" fillId="0" borderId="0" xfId="0" applyNumberFormat="1" applyFont="1"/>
    <xf numFmtId="42" fontId="7" fillId="0" borderId="11" xfId="0" applyNumberFormat="1" applyFont="1" applyBorder="1"/>
    <xf numFmtId="166" fontId="7" fillId="0" borderId="0" xfId="0" applyNumberFormat="1" applyFont="1"/>
    <xf numFmtId="42" fontId="7" fillId="0" borderId="7" xfId="0" applyNumberFormat="1" applyFont="1" applyBorder="1" applyProtection="1">
      <protection locked="0"/>
    </xf>
    <xf numFmtId="42" fontId="7" fillId="2" borderId="5" xfId="0" applyNumberFormat="1" applyFont="1" applyFill="1" applyBorder="1"/>
    <xf numFmtId="10" fontId="7" fillId="2" borderId="0" xfId="0" applyNumberFormat="1" applyFont="1" applyFill="1"/>
    <xf numFmtId="41" fontId="7" fillId="0" borderId="1" xfId="0" applyNumberFormat="1" applyFont="1" applyBorder="1" applyProtection="1">
      <protection locked="0"/>
    </xf>
    <xf numFmtId="41" fontId="7" fillId="2" borderId="3" xfId="0" applyNumberFormat="1" applyFont="1" applyFill="1" applyBorder="1"/>
    <xf numFmtId="41" fontId="7" fillId="2" borderId="8" xfId="0" applyNumberFormat="1" applyFont="1" applyFill="1" applyBorder="1"/>
    <xf numFmtId="42" fontId="7" fillId="2" borderId="8" xfId="0" applyNumberFormat="1" applyFont="1" applyFill="1" applyBorder="1"/>
    <xf numFmtId="0" fontId="7" fillId="2" borderId="4" xfId="0" applyFont="1" applyFill="1" applyBorder="1"/>
    <xf numFmtId="42" fontId="7" fillId="0" borderId="12" xfId="0" applyNumberFormat="1" applyFont="1" applyBorder="1" applyProtection="1">
      <protection locked="0"/>
    </xf>
    <xf numFmtId="1" fontId="7" fillId="0" borderId="1" xfId="0" applyNumberFormat="1" applyFont="1" applyBorder="1" applyProtection="1">
      <protection locked="0"/>
    </xf>
    <xf numFmtId="10" fontId="7" fillId="2" borderId="3" xfId="0" applyNumberFormat="1" applyFont="1" applyFill="1" applyBorder="1"/>
    <xf numFmtId="9" fontId="7" fillId="2" borderId="0" xfId="0" applyNumberFormat="1" applyFont="1" applyFill="1"/>
    <xf numFmtId="10" fontId="7" fillId="2" borderId="5" xfId="0" applyNumberFormat="1" applyFont="1" applyFill="1" applyBorder="1"/>
    <xf numFmtId="165" fontId="9" fillId="3" borderId="0" xfId="0" applyNumberFormat="1" applyFont="1" applyFill="1"/>
    <xf numFmtId="41" fontId="7" fillId="2" borderId="4" xfId="0" applyNumberFormat="1" applyFont="1" applyFill="1" applyBorder="1"/>
    <xf numFmtId="164" fontId="7" fillId="2" borderId="0" xfId="0" applyNumberFormat="1" applyFont="1" applyFill="1"/>
    <xf numFmtId="42" fontId="7" fillId="0" borderId="2" xfId="0" applyNumberFormat="1" applyFont="1" applyBorder="1" applyProtection="1">
      <protection locked="0"/>
    </xf>
    <xf numFmtId="165" fontId="8" fillId="0" borderId="1" xfId="0" applyNumberFormat="1" applyFont="1" applyBorder="1" applyProtection="1">
      <protection locked="0"/>
    </xf>
    <xf numFmtId="0" fontId="11" fillId="3" borderId="0" xfId="0" applyFont="1" applyFill="1" applyAlignment="1">
      <alignment horizontal="left"/>
    </xf>
    <xf numFmtId="0" fontId="12" fillId="3" borderId="0" xfId="0" applyFont="1" applyFill="1" applyAlignment="1">
      <alignment horizontal="left"/>
    </xf>
    <xf numFmtId="0" fontId="4" fillId="0" borderId="0" xfId="0" applyFont="1" applyProtection="1">
      <protection hidden="1"/>
    </xf>
    <xf numFmtId="42" fontId="7" fillId="0" borderId="5" xfId="0" applyNumberFormat="1" applyFont="1" applyBorder="1"/>
    <xf numFmtId="14" fontId="7" fillId="0" borderId="1" xfId="0" applyNumberFormat="1" applyFont="1" applyBorder="1" applyAlignment="1" applyProtection="1">
      <alignment horizontal="left"/>
      <protection locked="0"/>
    </xf>
    <xf numFmtId="0" fontId="13" fillId="2" borderId="0" xfId="0" applyFont="1" applyFill="1"/>
    <xf numFmtId="42" fontId="4" fillId="2" borderId="0" xfId="0" applyNumberFormat="1" applyFont="1" applyFill="1"/>
    <xf numFmtId="10" fontId="3" fillId="0" borderId="0" xfId="0" applyNumberFormat="1" applyFont="1"/>
    <xf numFmtId="0" fontId="7" fillId="0" borderId="1" xfId="0" applyFont="1" applyBorder="1"/>
    <xf numFmtId="0" fontId="1" fillId="0" borderId="1" xfId="0" quotePrefix="1" applyFont="1" applyBorder="1" applyProtection="1">
      <protection locked="0"/>
    </xf>
    <xf numFmtId="0" fontId="8" fillId="5" borderId="1" xfId="0" applyFont="1" applyFill="1" applyBorder="1" applyAlignment="1" applyProtection="1">
      <alignment horizontal="center"/>
      <protection locked="0"/>
    </xf>
    <xf numFmtId="0" fontId="0" fillId="2" borderId="12" xfId="0" applyFill="1" applyBorder="1" applyAlignment="1">
      <alignment horizontal="center"/>
    </xf>
    <xf numFmtId="0" fontId="0" fillId="2" borderId="3" xfId="0" applyFill="1" applyBorder="1" applyAlignment="1">
      <alignment horizontal="center"/>
    </xf>
    <xf numFmtId="0" fontId="0" fillId="2" borderId="13" xfId="0"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1F35A-1F61-4D82-9090-64E984E98035}">
  <sheetPr codeName="Sheet1"/>
  <dimension ref="A1:X251"/>
  <sheetViews>
    <sheetView showGridLines="0" tabSelected="1" topLeftCell="J1" zoomScale="75" zoomScaleNormal="75" zoomScaleSheetLayoutView="100" workbookViewId="0">
      <selection activeCell="K6" sqref="K6"/>
    </sheetView>
  </sheetViews>
  <sheetFormatPr defaultRowHeight="12.75" x14ac:dyDescent="0.2"/>
  <cols>
    <col min="1" max="9" width="9.140625" hidden="1" customWidth="1"/>
    <col min="10" max="10" width="5.140625" style="7" bestFit="1" customWidth="1"/>
    <col min="11" max="11" width="32.28515625" style="7" customWidth="1"/>
    <col min="12" max="13" width="22.7109375" style="7" customWidth="1"/>
    <col min="14" max="14" width="22.7109375" style="6" customWidth="1"/>
    <col min="15" max="17" width="22.7109375" style="7" customWidth="1"/>
    <col min="18" max="18" width="4.28515625" style="7" customWidth="1"/>
    <col min="19" max="19" width="4.85546875" style="7" customWidth="1"/>
    <col min="20" max="20" width="5" style="7" customWidth="1"/>
    <col min="21" max="21" width="5.28515625" style="7" hidden="1" customWidth="1"/>
    <col min="22" max="22" width="32.28515625" style="7" hidden="1" customWidth="1"/>
    <col min="23" max="24" width="14.7109375" style="7" hidden="1" customWidth="1"/>
    <col min="25" max="16384" width="9.140625" style="7"/>
  </cols>
  <sheetData>
    <row r="1" spans="1:21" ht="20.25" x14ac:dyDescent="0.3">
      <c r="J1" s="10"/>
      <c r="K1" s="80" t="s">
        <v>165</v>
      </c>
      <c r="L1" s="11"/>
      <c r="M1" s="79" t="s">
        <v>209</v>
      </c>
      <c r="N1" s="11"/>
      <c r="O1" s="11"/>
      <c r="P1" s="11"/>
      <c r="Q1" s="11"/>
      <c r="R1" s="11"/>
    </row>
    <row r="2" spans="1:21" x14ac:dyDescent="0.2">
      <c r="J2" s="10"/>
      <c r="K2" s="79" t="s">
        <v>166</v>
      </c>
      <c r="L2" s="47"/>
      <c r="M2" s="47"/>
      <c r="N2" s="47"/>
      <c r="O2" s="47"/>
      <c r="P2" s="47"/>
      <c r="Q2" s="11"/>
      <c r="R2" s="11"/>
    </row>
    <row r="3" spans="1:21" ht="15.75" x14ac:dyDescent="0.25">
      <c r="J3" s="10"/>
      <c r="K3" s="79" t="s">
        <v>208</v>
      </c>
      <c r="L3" s="47"/>
      <c r="M3" s="47"/>
      <c r="N3" s="47"/>
      <c r="O3" s="47"/>
      <c r="P3" s="47"/>
      <c r="Q3" s="47"/>
      <c r="R3" s="11"/>
      <c r="U3" s="48"/>
    </row>
    <row r="4" spans="1:21" x14ac:dyDescent="0.2">
      <c r="A4" s="49"/>
      <c r="B4" s="49"/>
      <c r="C4" s="49"/>
      <c r="D4" s="49"/>
      <c r="E4" s="49"/>
      <c r="F4" s="49"/>
      <c r="G4" s="49"/>
      <c r="H4" s="49"/>
      <c r="I4" s="49"/>
      <c r="J4" s="10"/>
      <c r="K4" s="13"/>
      <c r="L4" s="13"/>
      <c r="M4" s="13"/>
      <c r="N4" s="13"/>
      <c r="O4" s="13"/>
      <c r="P4" s="13"/>
      <c r="Q4" s="13"/>
      <c r="R4" s="11"/>
    </row>
    <row r="5" spans="1:21" x14ac:dyDescent="0.2">
      <c r="A5" s="49"/>
      <c r="B5" s="49"/>
      <c r="C5" s="49"/>
      <c r="D5" s="49"/>
      <c r="E5" s="49"/>
      <c r="F5" s="49"/>
      <c r="G5" s="49"/>
      <c r="H5" s="49"/>
      <c r="I5" s="49"/>
      <c r="J5" s="10">
        <v>1</v>
      </c>
      <c r="K5" s="13" t="s">
        <v>0</v>
      </c>
      <c r="L5" s="13"/>
      <c r="M5" s="13"/>
      <c r="N5" s="13" t="s">
        <v>140</v>
      </c>
      <c r="O5" s="13" t="s">
        <v>141</v>
      </c>
      <c r="P5" s="13"/>
      <c r="Q5" s="13"/>
      <c r="R5" s="11"/>
    </row>
    <row r="6" spans="1:21" x14ac:dyDescent="0.2">
      <c r="A6" s="49"/>
      <c r="B6" s="49"/>
      <c r="C6" s="49"/>
      <c r="D6" s="49"/>
      <c r="E6" s="49"/>
      <c r="F6" s="49"/>
      <c r="G6" s="49"/>
      <c r="H6" s="49"/>
      <c r="I6" s="49"/>
      <c r="J6" s="10">
        <v>2</v>
      </c>
      <c r="K6" s="3"/>
      <c r="L6" s="13"/>
      <c r="M6" s="13"/>
      <c r="N6" s="3"/>
      <c r="O6" s="3"/>
      <c r="P6" s="13"/>
      <c r="Q6" s="13"/>
      <c r="R6" s="11"/>
    </row>
    <row r="7" spans="1:21" x14ac:dyDescent="0.2">
      <c r="A7" s="49"/>
      <c r="B7" s="49"/>
      <c r="C7" s="49"/>
      <c r="D7" s="49"/>
      <c r="E7" s="49"/>
      <c r="F7" s="49"/>
      <c r="G7" s="49"/>
      <c r="H7" s="49"/>
      <c r="I7" s="49"/>
      <c r="J7" s="10">
        <v>3</v>
      </c>
      <c r="K7" s="13" t="s">
        <v>1</v>
      </c>
      <c r="L7" s="13"/>
      <c r="M7" s="13"/>
      <c r="N7" s="13"/>
      <c r="O7" s="13"/>
      <c r="P7" s="13"/>
      <c r="Q7" s="13"/>
      <c r="R7" s="11"/>
    </row>
    <row r="8" spans="1:21" x14ac:dyDescent="0.2">
      <c r="A8" s="49"/>
      <c r="B8" s="49"/>
      <c r="C8" s="49"/>
      <c r="D8" s="49"/>
      <c r="E8" s="49"/>
      <c r="F8" s="49"/>
      <c r="G8" s="49"/>
      <c r="H8" s="49"/>
      <c r="I8" s="49"/>
      <c r="J8" s="10">
        <v>4</v>
      </c>
      <c r="K8" s="88" t="s">
        <v>210</v>
      </c>
      <c r="L8" s="13"/>
      <c r="M8" s="13"/>
      <c r="N8" s="13"/>
      <c r="O8" s="13"/>
      <c r="P8" s="13"/>
      <c r="Q8" s="13"/>
      <c r="R8" s="11"/>
    </row>
    <row r="9" spans="1:21" x14ac:dyDescent="0.2">
      <c r="A9" s="49"/>
      <c r="B9" s="49"/>
      <c r="C9" s="49"/>
      <c r="D9" s="49"/>
      <c r="E9" s="49"/>
      <c r="F9" s="49"/>
      <c r="G9" s="49"/>
      <c r="H9" s="49"/>
      <c r="I9" s="49"/>
      <c r="J9" s="10">
        <v>5</v>
      </c>
      <c r="K9" s="13" t="s">
        <v>149</v>
      </c>
      <c r="L9" s="13"/>
      <c r="M9" s="13"/>
      <c r="N9" s="13"/>
      <c r="O9" s="13"/>
      <c r="P9" s="13"/>
      <c r="Q9" s="13"/>
      <c r="R9" s="11"/>
    </row>
    <row r="10" spans="1:21" x14ac:dyDescent="0.2">
      <c r="A10" s="49"/>
      <c r="B10" s="49"/>
      <c r="C10" s="49"/>
      <c r="D10" s="49"/>
      <c r="E10" s="49"/>
      <c r="F10" s="49"/>
      <c r="G10" s="49"/>
      <c r="H10" s="49"/>
      <c r="I10" s="49"/>
      <c r="J10" s="10">
        <v>6</v>
      </c>
      <c r="K10" s="83"/>
      <c r="L10" s="13"/>
      <c r="M10" s="13"/>
      <c r="N10" s="13"/>
      <c r="O10" s="13"/>
      <c r="P10" s="13"/>
      <c r="Q10" s="13"/>
      <c r="R10" s="11"/>
    </row>
    <row r="11" spans="1:21" x14ac:dyDescent="0.2">
      <c r="A11" s="49"/>
      <c r="B11" s="49"/>
      <c r="C11" s="49"/>
      <c r="D11" s="49"/>
      <c r="E11" s="49"/>
      <c r="F11" s="49"/>
      <c r="G11" s="49"/>
      <c r="H11" s="49"/>
      <c r="I11" s="49"/>
      <c r="J11" s="10">
        <v>7</v>
      </c>
      <c r="K11" s="13" t="s">
        <v>161</v>
      </c>
      <c r="L11" s="13"/>
      <c r="M11" s="13"/>
      <c r="N11" s="13"/>
      <c r="O11" s="13"/>
      <c r="P11" s="13"/>
      <c r="Q11" s="13"/>
      <c r="R11" s="11"/>
    </row>
    <row r="12" spans="1:21" x14ac:dyDescent="0.2">
      <c r="A12" s="49"/>
      <c r="B12" s="49"/>
      <c r="C12" s="49"/>
      <c r="D12" s="49"/>
      <c r="E12" s="49"/>
      <c r="F12" s="49"/>
      <c r="G12" s="49"/>
      <c r="H12" s="49"/>
      <c r="I12" s="49"/>
      <c r="J12" s="10">
        <v>8</v>
      </c>
      <c r="K12" s="3"/>
      <c r="L12" s="13"/>
      <c r="M12" s="13"/>
      <c r="N12" s="13"/>
      <c r="O12" s="13"/>
      <c r="P12" s="13"/>
      <c r="Q12" s="13"/>
      <c r="R12" s="11"/>
    </row>
    <row r="13" spans="1:21" x14ac:dyDescent="0.2">
      <c r="A13" s="49"/>
      <c r="B13" s="49"/>
      <c r="C13" s="49"/>
      <c r="D13" s="49"/>
      <c r="E13" s="49"/>
      <c r="F13" s="49"/>
      <c r="G13" s="49"/>
      <c r="H13" s="49"/>
      <c r="I13" s="49"/>
      <c r="J13" s="10">
        <v>9</v>
      </c>
      <c r="K13" s="13" t="s">
        <v>162</v>
      </c>
      <c r="L13" s="13"/>
      <c r="M13" s="13"/>
      <c r="N13" s="13"/>
      <c r="O13" s="13"/>
      <c r="P13" s="13"/>
      <c r="Q13" s="13"/>
      <c r="R13" s="11"/>
    </row>
    <row r="14" spans="1:21" x14ac:dyDescent="0.2">
      <c r="A14" s="49"/>
      <c r="B14" s="49"/>
      <c r="C14" s="49"/>
      <c r="D14" s="49"/>
      <c r="E14" s="49"/>
      <c r="F14" s="49"/>
      <c r="G14" s="49"/>
      <c r="H14" s="49"/>
      <c r="I14" s="49"/>
      <c r="J14" s="10">
        <v>10</v>
      </c>
      <c r="K14" s="3"/>
      <c r="L14" s="13"/>
      <c r="M14" s="13"/>
      <c r="N14" s="13"/>
      <c r="O14" s="13"/>
      <c r="P14" s="13"/>
      <c r="Q14" s="13"/>
      <c r="R14" s="11"/>
    </row>
    <row r="15" spans="1:21" x14ac:dyDescent="0.2">
      <c r="A15" s="49"/>
      <c r="B15" s="49"/>
      <c r="C15" s="49"/>
      <c r="D15" s="49"/>
      <c r="E15" s="49"/>
      <c r="F15" s="49"/>
      <c r="G15" s="49"/>
      <c r="H15" s="49"/>
      <c r="I15" s="49"/>
      <c r="J15" s="10">
        <v>11</v>
      </c>
      <c r="K15" s="13"/>
      <c r="L15" s="13"/>
      <c r="M15" s="13"/>
      <c r="N15" s="13"/>
      <c r="O15" s="13"/>
      <c r="P15" s="13"/>
      <c r="Q15" s="13"/>
      <c r="R15" s="11"/>
    </row>
    <row r="16" spans="1:21" ht="15.75" x14ac:dyDescent="0.25">
      <c r="A16" s="49"/>
      <c r="B16" s="49"/>
      <c r="C16" s="49"/>
      <c r="D16" s="49"/>
      <c r="E16" s="49"/>
      <c r="F16" s="49"/>
      <c r="G16" s="49"/>
      <c r="H16" s="49"/>
      <c r="I16" s="49"/>
      <c r="J16" s="10">
        <v>12</v>
      </c>
      <c r="K16" s="12" t="s">
        <v>207</v>
      </c>
      <c r="L16" s="12"/>
      <c r="M16" s="12"/>
      <c r="N16" s="12"/>
      <c r="O16" s="12"/>
      <c r="P16" s="12"/>
      <c r="Q16" s="12"/>
      <c r="R16" s="12"/>
    </row>
    <row r="17" spans="1:18" x14ac:dyDescent="0.2">
      <c r="A17" s="49"/>
      <c r="B17" s="49"/>
      <c r="C17" s="49"/>
      <c r="D17" s="49"/>
      <c r="E17" s="49"/>
      <c r="F17" s="49"/>
      <c r="G17" s="49"/>
      <c r="H17" s="49"/>
      <c r="I17" s="49"/>
      <c r="J17" s="10">
        <v>13</v>
      </c>
      <c r="K17" s="13"/>
      <c r="L17" s="13"/>
      <c r="M17" s="13"/>
      <c r="N17" s="13"/>
      <c r="O17" s="13"/>
      <c r="P17" s="13"/>
      <c r="Q17" s="13"/>
      <c r="R17" s="11"/>
    </row>
    <row r="18" spans="1:18" x14ac:dyDescent="0.2">
      <c r="A18" s="49"/>
      <c r="B18" s="49"/>
      <c r="C18" s="49"/>
      <c r="D18" s="49"/>
      <c r="E18" s="49"/>
      <c r="F18" s="49"/>
      <c r="G18" s="49"/>
      <c r="H18" s="49"/>
      <c r="I18" s="49"/>
      <c r="J18" s="10">
        <v>14</v>
      </c>
      <c r="K18" s="45" t="s">
        <v>10</v>
      </c>
      <c r="L18" s="13"/>
      <c r="M18" s="13"/>
      <c r="N18" s="13"/>
      <c r="O18" s="13"/>
      <c r="P18" s="13"/>
      <c r="Q18" s="13"/>
      <c r="R18" s="11"/>
    </row>
    <row r="19" spans="1:18" x14ac:dyDescent="0.2">
      <c r="A19" s="49"/>
      <c r="B19" s="49"/>
      <c r="C19" s="49"/>
      <c r="D19" s="49"/>
      <c r="E19" s="49"/>
      <c r="F19" s="49"/>
      <c r="G19" s="49"/>
      <c r="H19" s="49"/>
      <c r="I19" s="49"/>
      <c r="J19" s="10">
        <v>15</v>
      </c>
      <c r="K19" s="13"/>
      <c r="L19" s="13"/>
      <c r="M19" s="45" t="s">
        <v>3</v>
      </c>
      <c r="N19" s="45" t="s">
        <v>4</v>
      </c>
      <c r="O19" s="45" t="s">
        <v>5</v>
      </c>
      <c r="P19" s="45" t="s">
        <v>6</v>
      </c>
      <c r="Q19" s="45" t="s">
        <v>7</v>
      </c>
      <c r="R19" s="11"/>
    </row>
    <row r="20" spans="1:18" ht="12.75" customHeight="1" x14ac:dyDescent="0.2">
      <c r="A20" s="49"/>
      <c r="B20" s="49"/>
      <c r="C20" s="49"/>
      <c r="D20" s="49"/>
      <c r="E20" s="49"/>
      <c r="F20" s="49"/>
      <c r="G20" s="49"/>
      <c r="H20" s="49"/>
      <c r="I20" s="49"/>
      <c r="J20" s="10">
        <v>16</v>
      </c>
      <c r="K20" s="13" t="s">
        <v>2</v>
      </c>
      <c r="L20" s="13"/>
      <c r="M20" s="55"/>
      <c r="N20" s="55"/>
      <c r="O20" s="55"/>
      <c r="P20" s="55"/>
      <c r="Q20" s="16">
        <f>SUM(M20:P20)</f>
        <v>0</v>
      </c>
      <c r="R20" s="11"/>
    </row>
    <row r="21" spans="1:18" x14ac:dyDescent="0.2">
      <c r="A21" s="49"/>
      <c r="B21" s="49"/>
      <c r="C21" s="49"/>
      <c r="D21" s="49"/>
      <c r="E21" s="49"/>
      <c r="F21" s="49"/>
      <c r="G21" s="49"/>
      <c r="H21" s="49"/>
      <c r="I21" s="49"/>
      <c r="J21" s="10">
        <v>17</v>
      </c>
      <c r="K21" s="13" t="s">
        <v>8</v>
      </c>
      <c r="L21" s="13"/>
      <c r="M21" s="56"/>
      <c r="N21" s="56"/>
      <c r="O21" s="56"/>
      <c r="P21" s="56"/>
      <c r="Q21" s="16"/>
      <c r="R21" s="11"/>
    </row>
    <row r="22" spans="1:18" x14ac:dyDescent="0.2">
      <c r="A22" s="49"/>
      <c r="B22" s="49"/>
      <c r="C22" s="49"/>
      <c r="D22" s="49"/>
      <c r="E22" s="49"/>
      <c r="F22" s="49"/>
      <c r="G22" s="49"/>
      <c r="H22" s="49"/>
      <c r="I22" s="49"/>
      <c r="J22" s="10">
        <v>18</v>
      </c>
      <c r="K22" s="9" t="s">
        <v>130</v>
      </c>
      <c r="L22" s="13"/>
      <c r="M22" s="55"/>
      <c r="N22" s="55"/>
      <c r="O22" s="55"/>
      <c r="P22" s="55"/>
      <c r="Q22" s="16">
        <f>SUM(M22:P22)</f>
        <v>0</v>
      </c>
      <c r="R22" s="11"/>
    </row>
    <row r="23" spans="1:18" x14ac:dyDescent="0.2">
      <c r="A23" s="49"/>
      <c r="B23" s="49"/>
      <c r="C23" s="49"/>
      <c r="D23" s="49"/>
      <c r="E23" s="49"/>
      <c r="F23" s="49"/>
      <c r="G23" s="49"/>
      <c r="H23" s="49"/>
      <c r="I23" s="49"/>
      <c r="J23" s="10">
        <v>19</v>
      </c>
      <c r="K23" s="9" t="s">
        <v>142</v>
      </c>
      <c r="L23" s="13"/>
      <c r="M23" s="55"/>
      <c r="N23" s="55"/>
      <c r="O23" s="55"/>
      <c r="P23" s="55"/>
      <c r="Q23" s="16">
        <f>SUM(M23:P23)</f>
        <v>0</v>
      </c>
      <c r="R23" s="11"/>
    </row>
    <row r="24" spans="1:18" x14ac:dyDescent="0.2">
      <c r="A24" s="57"/>
      <c r="B24" s="57"/>
      <c r="C24" s="57"/>
      <c r="D24" s="57"/>
      <c r="E24" s="57"/>
      <c r="F24" s="57"/>
      <c r="G24" s="57"/>
      <c r="H24" s="57"/>
      <c r="I24" s="57"/>
      <c r="J24" s="10">
        <v>20</v>
      </c>
      <c r="K24" s="9" t="s">
        <v>143</v>
      </c>
      <c r="L24" s="13"/>
      <c r="M24" s="55"/>
      <c r="N24" s="55"/>
      <c r="O24" s="55"/>
      <c r="P24" s="55"/>
      <c r="Q24" s="16">
        <f>SUM(M24:P24)</f>
        <v>0</v>
      </c>
      <c r="R24" s="11"/>
    </row>
    <row r="25" spans="1:18" x14ac:dyDescent="0.2">
      <c r="A25" s="57"/>
      <c r="B25" s="57"/>
      <c r="C25" s="57"/>
      <c r="D25" s="57"/>
      <c r="E25" s="57"/>
      <c r="F25" s="57"/>
      <c r="G25" s="57"/>
      <c r="H25" s="57"/>
      <c r="I25" s="57"/>
      <c r="J25" s="10">
        <v>21</v>
      </c>
      <c r="K25" s="9" t="s">
        <v>176</v>
      </c>
      <c r="L25" s="13"/>
      <c r="M25" s="55"/>
      <c r="N25" s="55"/>
      <c r="O25" s="55"/>
      <c r="P25" s="55"/>
      <c r="Q25" s="16">
        <f>SUM(M25:P25)</f>
        <v>0</v>
      </c>
      <c r="R25" s="11"/>
    </row>
    <row r="26" spans="1:18" x14ac:dyDescent="0.2">
      <c r="A26" s="57"/>
      <c r="B26" s="57"/>
      <c r="C26" s="57"/>
      <c r="D26" s="57"/>
      <c r="E26" s="57"/>
      <c r="F26" s="57"/>
      <c r="G26" s="57"/>
      <c r="H26" s="57"/>
      <c r="I26" s="57"/>
      <c r="J26" s="10">
        <v>22</v>
      </c>
      <c r="K26" s="13" t="s">
        <v>9</v>
      </c>
      <c r="L26" s="13"/>
      <c r="M26" s="16">
        <f>SUM(M20:M25)</f>
        <v>0</v>
      </c>
      <c r="N26" s="16">
        <f>SUM(N20:N25)</f>
        <v>0</v>
      </c>
      <c r="O26" s="16">
        <f>SUM(O20:O25)</f>
        <v>0</v>
      </c>
      <c r="P26" s="16">
        <f>SUM(P20:P25)</f>
        <v>0</v>
      </c>
      <c r="Q26" s="16">
        <f>SUM(Q20:Q25)</f>
        <v>0</v>
      </c>
      <c r="R26" s="11"/>
    </row>
    <row r="27" spans="1:18" x14ac:dyDescent="0.2">
      <c r="A27" s="49"/>
      <c r="B27" s="49"/>
      <c r="C27" s="49"/>
      <c r="D27" s="49"/>
      <c r="E27" s="49"/>
      <c r="F27" s="49"/>
      <c r="G27" s="49"/>
      <c r="H27" s="49"/>
      <c r="I27" s="49"/>
      <c r="J27" s="10">
        <v>23</v>
      </c>
      <c r="K27" s="13"/>
      <c r="L27" s="13"/>
      <c r="M27" s="13"/>
      <c r="N27" s="13"/>
      <c r="O27" s="13"/>
      <c r="P27" s="13"/>
      <c r="Q27" s="13"/>
      <c r="R27" s="11"/>
    </row>
    <row r="28" spans="1:18" x14ac:dyDescent="0.2">
      <c r="A28" s="49"/>
      <c r="B28" s="49"/>
      <c r="C28" s="49"/>
      <c r="D28" s="49"/>
      <c r="E28" s="49"/>
      <c r="F28" s="49"/>
      <c r="G28" s="49"/>
      <c r="H28" s="49"/>
      <c r="I28" s="49"/>
      <c r="J28" s="10">
        <v>24</v>
      </c>
      <c r="K28" s="13"/>
      <c r="L28" s="13"/>
      <c r="M28" s="13"/>
      <c r="N28" s="13"/>
      <c r="O28" s="13"/>
      <c r="P28" s="13"/>
      <c r="Q28" s="13"/>
      <c r="R28" s="11"/>
    </row>
    <row r="29" spans="1:18" x14ac:dyDescent="0.2">
      <c r="A29" s="49"/>
      <c r="B29" s="49"/>
      <c r="C29" s="49"/>
      <c r="D29" s="49"/>
      <c r="E29" s="49"/>
      <c r="F29" s="49"/>
      <c r="G29" s="49"/>
      <c r="H29" s="49"/>
      <c r="I29" s="49"/>
      <c r="J29" s="10">
        <v>25</v>
      </c>
      <c r="K29" s="45" t="s">
        <v>11</v>
      </c>
      <c r="L29" s="13"/>
      <c r="M29" s="13"/>
      <c r="N29" s="13"/>
      <c r="O29" s="13"/>
      <c r="P29" s="13"/>
      <c r="Q29" s="13"/>
      <c r="R29" s="11"/>
    </row>
    <row r="30" spans="1:18" x14ac:dyDescent="0.2">
      <c r="A30" s="49"/>
      <c r="B30" s="49"/>
      <c r="C30" s="49"/>
      <c r="D30" s="49"/>
      <c r="E30" s="49"/>
      <c r="F30" s="49"/>
      <c r="G30" s="49"/>
      <c r="H30" s="49"/>
      <c r="I30" s="49"/>
      <c r="J30" s="10">
        <v>26</v>
      </c>
      <c r="K30" s="13"/>
      <c r="L30" s="13"/>
      <c r="M30" s="13"/>
      <c r="N30" s="13"/>
      <c r="O30" s="13"/>
      <c r="P30" s="13"/>
      <c r="Q30" s="13"/>
      <c r="R30" s="11"/>
    </row>
    <row r="31" spans="1:18" x14ac:dyDescent="0.2">
      <c r="A31" s="49"/>
      <c r="B31" s="49"/>
      <c r="C31" s="49"/>
      <c r="D31" s="49"/>
      <c r="E31" s="49"/>
      <c r="F31" s="49"/>
      <c r="G31" s="49"/>
      <c r="H31" s="49"/>
      <c r="I31" s="49"/>
      <c r="J31" s="10">
        <v>27</v>
      </c>
      <c r="K31" s="13" t="s">
        <v>12</v>
      </c>
      <c r="L31" s="13"/>
      <c r="M31" s="55"/>
      <c r="N31" s="55"/>
      <c r="O31" s="55"/>
      <c r="P31" s="55"/>
      <c r="Q31" s="16">
        <f>SUM(M31:P31)</f>
        <v>0</v>
      </c>
      <c r="R31" s="11"/>
    </row>
    <row r="32" spans="1:18" x14ac:dyDescent="0.2">
      <c r="A32" s="49"/>
      <c r="B32" s="49"/>
      <c r="C32" s="49"/>
      <c r="D32" s="49"/>
      <c r="E32" s="49"/>
      <c r="F32" s="49"/>
      <c r="G32" s="49"/>
      <c r="H32" s="49"/>
      <c r="I32" s="49"/>
      <c r="J32" s="10">
        <v>28</v>
      </c>
      <c r="K32" s="13" t="s">
        <v>13</v>
      </c>
      <c r="L32" s="13"/>
      <c r="M32" s="55"/>
      <c r="N32" s="55"/>
      <c r="O32" s="55"/>
      <c r="P32" s="55"/>
      <c r="Q32" s="16">
        <f>SUM(M32:P32)</f>
        <v>0</v>
      </c>
      <c r="R32" s="11"/>
    </row>
    <row r="33" spans="1:18" x14ac:dyDescent="0.2">
      <c r="A33" s="49"/>
      <c r="B33" s="49"/>
      <c r="C33" s="49"/>
      <c r="D33" s="49"/>
      <c r="E33" s="49"/>
      <c r="F33" s="49"/>
      <c r="G33" s="49"/>
      <c r="H33" s="49"/>
      <c r="I33" s="49"/>
      <c r="J33" s="10">
        <v>29</v>
      </c>
      <c r="K33" s="13" t="s">
        <v>14</v>
      </c>
      <c r="L33" s="13"/>
      <c r="M33" s="13"/>
      <c r="N33" s="13"/>
      <c r="O33" s="13"/>
      <c r="P33" s="13"/>
      <c r="Q33" s="16"/>
      <c r="R33" s="11"/>
    </row>
    <row r="34" spans="1:18" x14ac:dyDescent="0.2">
      <c r="A34" s="49"/>
      <c r="B34" s="49"/>
      <c r="C34" s="49"/>
      <c r="D34" s="49"/>
      <c r="E34" s="49"/>
      <c r="F34" s="49"/>
      <c r="G34" s="49"/>
      <c r="H34" s="49"/>
      <c r="I34" s="49"/>
      <c r="J34" s="10">
        <v>30</v>
      </c>
      <c r="K34" s="13" t="s">
        <v>128</v>
      </c>
      <c r="L34" s="13"/>
      <c r="M34" s="55"/>
      <c r="N34" s="55"/>
      <c r="O34" s="55"/>
      <c r="P34" s="55"/>
      <c r="Q34" s="16">
        <f t="shared" ref="Q34:Q55" si="0">SUM(M34:P34)</f>
        <v>0</v>
      </c>
      <c r="R34" s="11"/>
    </row>
    <row r="35" spans="1:18" x14ac:dyDescent="0.2">
      <c r="A35" s="49"/>
      <c r="B35" s="49"/>
      <c r="C35" s="49"/>
      <c r="D35" s="49"/>
      <c r="E35" s="49"/>
      <c r="F35" s="49"/>
      <c r="G35" s="49"/>
      <c r="H35" s="49"/>
      <c r="I35" s="49"/>
      <c r="J35" s="10">
        <v>31</v>
      </c>
      <c r="K35" s="13" t="s">
        <v>147</v>
      </c>
      <c r="L35" s="13"/>
      <c r="M35" s="55"/>
      <c r="N35" s="55"/>
      <c r="O35" s="55"/>
      <c r="P35" s="55"/>
      <c r="Q35" s="16">
        <f t="shared" si="0"/>
        <v>0</v>
      </c>
      <c r="R35" s="11"/>
    </row>
    <row r="36" spans="1:18" x14ac:dyDescent="0.2">
      <c r="A36" s="49"/>
      <c r="B36" s="49"/>
      <c r="C36" s="49"/>
      <c r="D36" s="49"/>
      <c r="E36" s="49"/>
      <c r="F36" s="49"/>
      <c r="G36" s="49"/>
      <c r="H36" s="49"/>
      <c r="I36" s="49"/>
      <c r="J36" s="10">
        <v>32</v>
      </c>
      <c r="K36" s="13" t="s">
        <v>129</v>
      </c>
      <c r="L36" s="13"/>
      <c r="M36" s="55"/>
      <c r="N36" s="55"/>
      <c r="O36" s="55"/>
      <c r="P36" s="55"/>
      <c r="Q36" s="16">
        <f t="shared" si="0"/>
        <v>0</v>
      </c>
      <c r="R36" s="11"/>
    </row>
    <row r="37" spans="1:18" x14ac:dyDescent="0.2">
      <c r="A37" s="49"/>
      <c r="B37" s="49"/>
      <c r="C37" s="49"/>
      <c r="D37" s="49"/>
      <c r="E37" s="49"/>
      <c r="F37" s="49"/>
      <c r="G37" s="49"/>
      <c r="H37" s="49"/>
      <c r="I37" s="49"/>
      <c r="J37" s="10">
        <v>33</v>
      </c>
      <c r="K37" s="13" t="s">
        <v>15</v>
      </c>
      <c r="L37" s="13"/>
      <c r="M37" s="55"/>
      <c r="N37" s="55"/>
      <c r="O37" s="55"/>
      <c r="P37" s="55"/>
      <c r="Q37" s="16">
        <f t="shared" si="0"/>
        <v>0</v>
      </c>
      <c r="R37" s="11"/>
    </row>
    <row r="38" spans="1:18" x14ac:dyDescent="0.2">
      <c r="A38" s="49"/>
      <c r="B38" s="49"/>
      <c r="C38" s="49"/>
      <c r="D38" s="49"/>
      <c r="E38" s="49"/>
      <c r="F38" s="49"/>
      <c r="G38" s="49"/>
      <c r="H38" s="49"/>
      <c r="I38" s="49"/>
      <c r="J38" s="10">
        <v>34</v>
      </c>
      <c r="K38" s="13" t="s">
        <v>16</v>
      </c>
      <c r="L38" s="13"/>
      <c r="M38" s="55"/>
      <c r="N38" s="55"/>
      <c r="O38" s="55"/>
      <c r="P38" s="55"/>
      <c r="Q38" s="16">
        <f t="shared" si="0"/>
        <v>0</v>
      </c>
      <c r="R38" s="11"/>
    </row>
    <row r="39" spans="1:18" x14ac:dyDescent="0.2">
      <c r="A39" s="49"/>
      <c r="B39" s="49"/>
      <c r="C39" s="49"/>
      <c r="D39" s="49"/>
      <c r="E39" s="49"/>
      <c r="F39" s="49"/>
      <c r="G39" s="49"/>
      <c r="H39" s="49"/>
      <c r="I39" s="49"/>
      <c r="J39" s="10">
        <v>35</v>
      </c>
      <c r="K39" s="13" t="s">
        <v>17</v>
      </c>
      <c r="L39" s="13"/>
      <c r="M39" s="55"/>
      <c r="N39" s="55"/>
      <c r="O39" s="55"/>
      <c r="P39" s="55"/>
      <c r="Q39" s="16">
        <f t="shared" si="0"/>
        <v>0</v>
      </c>
      <c r="R39" s="11"/>
    </row>
    <row r="40" spans="1:18" x14ac:dyDescent="0.2">
      <c r="A40" s="49"/>
      <c r="B40" s="49"/>
      <c r="C40" s="49"/>
      <c r="D40" s="49"/>
      <c r="E40" s="49"/>
      <c r="F40" s="49"/>
      <c r="G40" s="49"/>
      <c r="H40" s="49"/>
      <c r="I40" s="49"/>
      <c r="J40" s="10">
        <v>36</v>
      </c>
      <c r="K40" s="13" t="s">
        <v>18</v>
      </c>
      <c r="L40" s="13"/>
      <c r="M40" s="55"/>
      <c r="N40" s="55"/>
      <c r="O40" s="55"/>
      <c r="P40" s="55"/>
      <c r="Q40" s="16">
        <f t="shared" si="0"/>
        <v>0</v>
      </c>
      <c r="R40" s="11"/>
    </row>
    <row r="41" spans="1:18" x14ac:dyDescent="0.2">
      <c r="A41" s="49"/>
      <c r="B41" s="49"/>
      <c r="C41" s="49"/>
      <c r="D41" s="49"/>
      <c r="E41" s="49"/>
      <c r="F41" s="49"/>
      <c r="G41" s="49"/>
      <c r="H41" s="49"/>
      <c r="I41" s="49"/>
      <c r="J41" s="10">
        <v>37</v>
      </c>
      <c r="K41" s="13" t="s">
        <v>19</v>
      </c>
      <c r="L41" s="13"/>
      <c r="M41" s="55"/>
      <c r="N41" s="55"/>
      <c r="O41" s="55"/>
      <c r="P41" s="55"/>
      <c r="Q41" s="16">
        <f t="shared" si="0"/>
        <v>0</v>
      </c>
      <c r="R41" s="11"/>
    </row>
    <row r="42" spans="1:18" x14ac:dyDescent="0.2">
      <c r="A42" s="49"/>
      <c r="B42" s="49"/>
      <c r="C42" s="49"/>
      <c r="D42" s="49"/>
      <c r="E42" s="49"/>
      <c r="F42" s="49"/>
      <c r="G42" s="49"/>
      <c r="H42" s="49"/>
      <c r="I42" s="49"/>
      <c r="J42" s="10">
        <v>38</v>
      </c>
      <c r="K42" s="13" t="s">
        <v>20</v>
      </c>
      <c r="L42" s="13"/>
      <c r="M42" s="55"/>
      <c r="N42" s="55"/>
      <c r="O42" s="55"/>
      <c r="P42" s="55"/>
      <c r="Q42" s="16">
        <f t="shared" si="0"/>
        <v>0</v>
      </c>
      <c r="R42" s="11"/>
    </row>
    <row r="43" spans="1:18" x14ac:dyDescent="0.2">
      <c r="A43" s="49"/>
      <c r="B43" s="49"/>
      <c r="C43" s="49"/>
      <c r="D43" s="49"/>
      <c r="E43" s="49"/>
      <c r="F43" s="49"/>
      <c r="G43" s="49"/>
      <c r="H43" s="49"/>
      <c r="I43" s="49"/>
      <c r="J43" s="10">
        <v>39</v>
      </c>
      <c r="K43" s="13" t="s">
        <v>21</v>
      </c>
      <c r="L43" s="13"/>
      <c r="M43" s="55"/>
      <c r="N43" s="55"/>
      <c r="O43" s="55"/>
      <c r="P43" s="55"/>
      <c r="Q43" s="16">
        <f t="shared" si="0"/>
        <v>0</v>
      </c>
      <c r="R43" s="11"/>
    </row>
    <row r="44" spans="1:18" x14ac:dyDescent="0.2">
      <c r="A44" s="49"/>
      <c r="B44" s="49"/>
      <c r="C44" s="49"/>
      <c r="D44" s="49"/>
      <c r="E44" s="49"/>
      <c r="F44" s="49"/>
      <c r="G44" s="49"/>
      <c r="H44" s="49"/>
      <c r="I44" s="49"/>
      <c r="J44" s="10">
        <v>40</v>
      </c>
      <c r="K44" s="13" t="s">
        <v>22</v>
      </c>
      <c r="L44" s="13"/>
      <c r="M44" s="55"/>
      <c r="N44" s="55"/>
      <c r="O44" s="55"/>
      <c r="P44" s="55"/>
      <c r="Q44" s="16">
        <f t="shared" si="0"/>
        <v>0</v>
      </c>
      <c r="R44" s="11"/>
    </row>
    <row r="45" spans="1:18" x14ac:dyDescent="0.2">
      <c r="A45" s="49"/>
      <c r="B45" s="49"/>
      <c r="C45" s="49"/>
      <c r="D45" s="49"/>
      <c r="E45" s="49"/>
      <c r="F45" s="49"/>
      <c r="G45" s="49"/>
      <c r="H45" s="49"/>
      <c r="I45" s="49"/>
      <c r="J45" s="10">
        <v>41</v>
      </c>
      <c r="K45" s="13" t="s">
        <v>23</v>
      </c>
      <c r="L45" s="13"/>
      <c r="M45" s="55"/>
      <c r="N45" s="55"/>
      <c r="O45" s="55"/>
      <c r="P45" s="55"/>
      <c r="Q45" s="16">
        <f t="shared" si="0"/>
        <v>0</v>
      </c>
      <c r="R45" s="11"/>
    </row>
    <row r="46" spans="1:18" x14ac:dyDescent="0.2">
      <c r="A46" s="49"/>
      <c r="B46" s="49"/>
      <c r="C46" s="49"/>
      <c r="D46" s="49"/>
      <c r="E46" s="49"/>
      <c r="F46" s="49"/>
      <c r="G46" s="49"/>
      <c r="H46" s="49"/>
      <c r="I46" s="49"/>
      <c r="J46" s="10">
        <v>42</v>
      </c>
      <c r="K46" s="13" t="s">
        <v>177</v>
      </c>
      <c r="L46" s="13"/>
      <c r="M46" s="55"/>
      <c r="N46" s="55"/>
      <c r="O46" s="55"/>
      <c r="P46" s="55"/>
      <c r="Q46" s="16">
        <f t="shared" si="0"/>
        <v>0</v>
      </c>
      <c r="R46" s="11"/>
    </row>
    <row r="47" spans="1:18" x14ac:dyDescent="0.2">
      <c r="A47" s="49"/>
      <c r="B47" s="49"/>
      <c r="C47" s="49"/>
      <c r="D47" s="49"/>
      <c r="E47" s="49"/>
      <c r="F47" s="49"/>
      <c r="G47" s="49"/>
      <c r="H47" s="49"/>
      <c r="I47" s="49"/>
      <c r="J47" s="10">
        <v>43</v>
      </c>
      <c r="K47" s="13" t="s">
        <v>24</v>
      </c>
      <c r="L47" s="13"/>
      <c r="M47" s="55"/>
      <c r="N47" s="55"/>
      <c r="O47" s="55"/>
      <c r="P47" s="55"/>
      <c r="Q47" s="16">
        <f t="shared" si="0"/>
        <v>0</v>
      </c>
      <c r="R47" s="11"/>
    </row>
    <row r="48" spans="1:18" x14ac:dyDescent="0.2">
      <c r="A48" s="49"/>
      <c r="B48" s="49"/>
      <c r="C48" s="49"/>
      <c r="D48" s="49"/>
      <c r="E48" s="49"/>
      <c r="F48" s="49"/>
      <c r="G48" s="49"/>
      <c r="H48" s="49"/>
      <c r="I48" s="49"/>
      <c r="J48" s="10">
        <v>44</v>
      </c>
      <c r="K48" s="13" t="s">
        <v>25</v>
      </c>
      <c r="L48" s="13"/>
      <c r="M48" s="55"/>
      <c r="N48" s="55"/>
      <c r="O48" s="55"/>
      <c r="P48" s="55"/>
      <c r="Q48" s="16">
        <f t="shared" si="0"/>
        <v>0</v>
      </c>
      <c r="R48" s="11"/>
    </row>
    <row r="49" spans="1:23" x14ac:dyDescent="0.2">
      <c r="A49" s="49"/>
      <c r="B49" s="49"/>
      <c r="C49" s="49"/>
      <c r="D49" s="49"/>
      <c r="E49" s="49"/>
      <c r="F49" s="49"/>
      <c r="G49" s="49"/>
      <c r="H49" s="49"/>
      <c r="I49" s="49"/>
      <c r="J49" s="10">
        <v>45</v>
      </c>
      <c r="K49" s="13" t="s">
        <v>26</v>
      </c>
      <c r="L49" s="13"/>
      <c r="M49" s="55"/>
      <c r="N49" s="55"/>
      <c r="O49" s="55"/>
      <c r="P49" s="55"/>
      <c r="Q49" s="16">
        <f t="shared" si="0"/>
        <v>0</v>
      </c>
      <c r="R49" s="11"/>
    </row>
    <row r="50" spans="1:23" x14ac:dyDescent="0.2">
      <c r="A50" s="49"/>
      <c r="B50" s="49"/>
      <c r="C50" s="49"/>
      <c r="D50" s="49"/>
      <c r="E50" s="49"/>
      <c r="F50" s="49"/>
      <c r="G50" s="49"/>
      <c r="H50" s="49"/>
      <c r="I50" s="49"/>
      <c r="J50" s="10">
        <v>46</v>
      </c>
      <c r="K50" s="13" t="s">
        <v>27</v>
      </c>
      <c r="L50" s="13"/>
      <c r="M50" s="61"/>
      <c r="N50" s="61"/>
      <c r="O50" s="61"/>
      <c r="P50" s="61"/>
      <c r="Q50" s="16">
        <f t="shared" si="0"/>
        <v>0</v>
      </c>
      <c r="R50" s="11"/>
    </row>
    <row r="51" spans="1:23" x14ac:dyDescent="0.2">
      <c r="A51" s="49"/>
      <c r="B51" s="49"/>
      <c r="C51" s="49"/>
      <c r="D51" s="49"/>
      <c r="E51" s="49"/>
      <c r="F51" s="49"/>
      <c r="G51" s="49"/>
      <c r="H51" s="49"/>
      <c r="I51" s="49"/>
      <c r="J51" s="10">
        <v>47</v>
      </c>
      <c r="K51" s="13" t="s">
        <v>148</v>
      </c>
      <c r="L51" s="13"/>
      <c r="M51" s="62">
        <f>SUM(M31:M34)-M35+SUM(M36:M50)</f>
        <v>0</v>
      </c>
      <c r="N51" s="62">
        <f>SUM(N31:N34)-N35+SUM(N36:N50)</f>
        <v>0</v>
      </c>
      <c r="O51" s="62">
        <f>SUM(O31:O34)-O35+SUM(O36:O50)</f>
        <v>0</v>
      </c>
      <c r="P51" s="62">
        <f>SUM(P31:P34)-P35+SUM(P36:P50)</f>
        <v>0</v>
      </c>
      <c r="Q51" s="16">
        <f>SUM(M51:P51)</f>
        <v>0</v>
      </c>
      <c r="R51" s="11"/>
    </row>
    <row r="52" spans="1:23" x14ac:dyDescent="0.2">
      <c r="A52" s="49"/>
      <c r="B52" s="49"/>
      <c r="C52" s="49"/>
      <c r="D52" s="49"/>
      <c r="E52" s="49"/>
      <c r="F52" s="49"/>
      <c r="G52" s="49"/>
      <c r="H52" s="49"/>
      <c r="I52" s="49"/>
      <c r="J52" s="10">
        <v>48</v>
      </c>
      <c r="K52" s="13" t="s">
        <v>28</v>
      </c>
      <c r="L52" s="13"/>
      <c r="M52" s="16">
        <f>M26-M51</f>
        <v>0</v>
      </c>
      <c r="N52" s="16">
        <f>N26-N51</f>
        <v>0</v>
      </c>
      <c r="O52" s="16">
        <f>O26-O51</f>
        <v>0</v>
      </c>
      <c r="P52" s="16">
        <f>P26-P51</f>
        <v>0</v>
      </c>
      <c r="Q52" s="16">
        <f t="shared" si="0"/>
        <v>0</v>
      </c>
      <c r="R52" s="11"/>
    </row>
    <row r="53" spans="1:23" x14ac:dyDescent="0.2">
      <c r="A53" s="49"/>
      <c r="B53" s="49"/>
      <c r="C53" s="49"/>
      <c r="D53" s="49"/>
      <c r="E53" s="49"/>
      <c r="F53" s="49"/>
      <c r="G53" s="49"/>
      <c r="H53" s="49"/>
      <c r="I53" s="49"/>
      <c r="J53" s="10">
        <v>49</v>
      </c>
      <c r="K53" s="13" t="s">
        <v>29</v>
      </c>
      <c r="L53" s="13"/>
      <c r="M53" s="16"/>
      <c r="N53" s="16"/>
      <c r="O53" s="16"/>
      <c r="P53" s="16"/>
      <c r="Q53" s="16"/>
      <c r="R53" s="11"/>
    </row>
    <row r="54" spans="1:23" x14ac:dyDescent="0.2">
      <c r="A54" s="49"/>
      <c r="B54" s="49"/>
      <c r="C54" s="49"/>
      <c r="D54" s="49"/>
      <c r="E54" s="49"/>
      <c r="F54" s="49"/>
      <c r="G54" s="49"/>
      <c r="H54" s="49"/>
      <c r="I54" s="49"/>
      <c r="J54" s="10">
        <v>50</v>
      </c>
      <c r="K54" s="13" t="s">
        <v>131</v>
      </c>
      <c r="L54" s="13"/>
      <c r="M54" s="55"/>
      <c r="N54" s="55"/>
      <c r="O54" s="55"/>
      <c r="P54" s="55"/>
      <c r="Q54" s="16">
        <f>SUM(M54:P54)</f>
        <v>0</v>
      </c>
      <c r="R54" s="11"/>
    </row>
    <row r="55" spans="1:23" x14ac:dyDescent="0.2">
      <c r="A55" s="49"/>
      <c r="B55" s="49"/>
      <c r="C55" s="49"/>
      <c r="D55" s="49"/>
      <c r="E55" s="49"/>
      <c r="F55" s="49"/>
      <c r="G55" s="49"/>
      <c r="H55" s="49"/>
      <c r="I55" s="49"/>
      <c r="J55" s="10">
        <v>51</v>
      </c>
      <c r="K55" s="13" t="s">
        <v>132</v>
      </c>
      <c r="L55" s="13"/>
      <c r="M55" s="55"/>
      <c r="N55" s="55"/>
      <c r="O55" s="55"/>
      <c r="P55" s="55"/>
      <c r="Q55" s="16">
        <f t="shared" si="0"/>
        <v>0</v>
      </c>
      <c r="R55" s="11"/>
    </row>
    <row r="56" spans="1:23" x14ac:dyDescent="0.2">
      <c r="A56" s="49"/>
      <c r="B56" s="49"/>
      <c r="C56" s="49"/>
      <c r="D56" s="49"/>
      <c r="E56" s="49"/>
      <c r="F56" s="49"/>
      <c r="G56" s="49"/>
      <c r="H56" s="49"/>
      <c r="I56" s="49"/>
      <c r="J56" s="10">
        <v>52</v>
      </c>
      <c r="K56" s="13" t="s">
        <v>30</v>
      </c>
      <c r="L56" s="13"/>
      <c r="M56" s="15">
        <f>M51+SUM(M54:M55)</f>
        <v>0</v>
      </c>
      <c r="N56" s="15">
        <f>N51+SUM(N54:N55)</f>
        <v>0</v>
      </c>
      <c r="O56" s="15">
        <f>O51+SUM(O54:O55)</f>
        <v>0</v>
      </c>
      <c r="P56" s="15">
        <f>P51+SUM(P54:P55)</f>
        <v>0</v>
      </c>
      <c r="Q56" s="16">
        <f>SUM(M56:P56)</f>
        <v>0</v>
      </c>
      <c r="R56" s="11"/>
    </row>
    <row r="57" spans="1:23" x14ac:dyDescent="0.2">
      <c r="A57" s="49"/>
      <c r="B57" s="49"/>
      <c r="C57" s="49"/>
      <c r="D57" s="49"/>
      <c r="E57" s="49"/>
      <c r="F57" s="49"/>
      <c r="G57" s="49"/>
      <c r="H57" s="49"/>
      <c r="I57" s="49"/>
      <c r="J57" s="10">
        <v>53</v>
      </c>
      <c r="K57" s="13" t="s">
        <v>31</v>
      </c>
      <c r="L57" s="13"/>
      <c r="M57" s="15">
        <f>M26-M56</f>
        <v>0</v>
      </c>
      <c r="N57" s="15">
        <f>N26-N56</f>
        <v>0</v>
      </c>
      <c r="O57" s="15">
        <f>O26-O56</f>
        <v>0</v>
      </c>
      <c r="P57" s="15">
        <f>P26-P56</f>
        <v>0</v>
      </c>
      <c r="Q57" s="16">
        <f>SUM(M57:P57)</f>
        <v>0</v>
      </c>
      <c r="R57" s="11"/>
    </row>
    <row r="58" spans="1:23" x14ac:dyDescent="0.2">
      <c r="A58" s="49"/>
      <c r="B58" s="49"/>
      <c r="C58" s="49"/>
      <c r="D58" s="49"/>
      <c r="E58" s="49"/>
      <c r="F58" s="49"/>
      <c r="G58" s="49"/>
      <c r="H58" s="49"/>
      <c r="I58" s="49"/>
      <c r="J58" s="10">
        <v>54</v>
      </c>
      <c r="K58" s="13" t="s">
        <v>32</v>
      </c>
      <c r="L58" s="13"/>
      <c r="M58" s="63" t="e">
        <f>M57/L175</f>
        <v>#DIV/0!</v>
      </c>
      <c r="N58" s="63" t="e">
        <f>N57/M175</f>
        <v>#DIV/0!</v>
      </c>
      <c r="O58" s="63" t="e">
        <f>O57/N175</f>
        <v>#DIV/0!</v>
      </c>
      <c r="P58" s="63">
        <f>IF(O175&gt;0,P57/O175,0)</f>
        <v>0</v>
      </c>
      <c r="Q58" s="63" t="e">
        <f>Q57/P175</f>
        <v>#DIV/0!</v>
      </c>
      <c r="R58" s="11"/>
    </row>
    <row r="59" spans="1:23" x14ac:dyDescent="0.2">
      <c r="A59" s="49"/>
      <c r="B59" s="49"/>
      <c r="C59" s="49"/>
      <c r="D59" s="49"/>
      <c r="E59" s="49"/>
      <c r="F59" s="49"/>
      <c r="G59" s="49"/>
      <c r="H59" s="49"/>
      <c r="I59" s="49"/>
      <c r="J59" s="10">
        <v>55</v>
      </c>
      <c r="K59" s="13"/>
      <c r="L59" s="13"/>
      <c r="M59" s="13"/>
      <c r="N59" s="13"/>
      <c r="O59" s="13"/>
      <c r="P59" s="13"/>
      <c r="Q59" s="13"/>
      <c r="R59" s="11"/>
      <c r="U59" s="81" t="s">
        <v>205</v>
      </c>
    </row>
    <row r="60" spans="1:23" ht="6" customHeight="1" x14ac:dyDescent="0.25">
      <c r="A60" s="49"/>
      <c r="B60" s="49"/>
      <c r="C60" s="49"/>
      <c r="D60" s="49"/>
      <c r="E60" s="49"/>
      <c r="F60" s="49"/>
      <c r="G60" s="49"/>
      <c r="H60" s="49"/>
      <c r="I60" s="49"/>
      <c r="J60" s="10">
        <v>56</v>
      </c>
      <c r="K60" s="12"/>
      <c r="L60" s="12"/>
      <c r="M60" s="12"/>
      <c r="N60" s="12"/>
      <c r="O60" s="12"/>
      <c r="P60" s="12"/>
      <c r="Q60" s="12"/>
      <c r="R60" s="11"/>
    </row>
    <row r="61" spans="1:23" ht="15.75" x14ac:dyDescent="0.25">
      <c r="A61" s="49"/>
      <c r="B61" s="49"/>
      <c r="C61" s="49"/>
      <c r="D61" s="49"/>
      <c r="E61" s="49"/>
      <c r="F61" s="49"/>
      <c r="G61" s="49"/>
      <c r="H61" s="49"/>
      <c r="I61" s="49"/>
      <c r="J61" s="10">
        <v>57</v>
      </c>
      <c r="K61" s="12" t="s">
        <v>151</v>
      </c>
      <c r="L61" s="12"/>
      <c r="M61" s="12"/>
      <c r="N61" s="12"/>
      <c r="O61" s="12"/>
      <c r="P61" s="12"/>
      <c r="Q61" s="12"/>
      <c r="R61" s="11"/>
      <c r="U61" s="7" t="s">
        <v>163</v>
      </c>
      <c r="W61" s="86" t="e">
        <f>(L115+M115+N115)/P115</f>
        <v>#DIV/0!</v>
      </c>
    </row>
    <row r="62" spans="1:23" x14ac:dyDescent="0.2">
      <c r="A62" s="49"/>
      <c r="B62" s="49"/>
      <c r="C62" s="49"/>
      <c r="D62" s="49"/>
      <c r="E62" s="49"/>
      <c r="F62" s="49"/>
      <c r="G62" s="49"/>
      <c r="H62" s="49"/>
      <c r="I62" s="49"/>
      <c r="J62" s="10">
        <v>58</v>
      </c>
      <c r="K62" s="13"/>
      <c r="L62" s="13"/>
      <c r="M62" s="13"/>
      <c r="N62" s="13"/>
      <c r="O62" s="13"/>
      <c r="P62" s="13"/>
      <c r="Q62" s="13"/>
      <c r="R62" s="11"/>
      <c r="U62" s="7" t="s">
        <v>164</v>
      </c>
    </row>
    <row r="63" spans="1:23" x14ac:dyDescent="0.2">
      <c r="A63" s="49"/>
      <c r="B63" s="49"/>
      <c r="C63" s="49"/>
      <c r="D63" s="49"/>
      <c r="E63" s="49"/>
      <c r="F63" s="49"/>
      <c r="G63" s="49"/>
      <c r="H63" s="49"/>
      <c r="I63" s="49"/>
      <c r="J63" s="10">
        <v>59</v>
      </c>
      <c r="K63" s="45" t="s">
        <v>33</v>
      </c>
      <c r="L63" s="13"/>
      <c r="M63" s="13"/>
      <c r="N63" s="13"/>
      <c r="O63" s="13"/>
      <c r="P63" s="13"/>
      <c r="Q63" s="13"/>
      <c r="R63" s="11"/>
      <c r="U63" s="50" t="s">
        <v>33</v>
      </c>
    </row>
    <row r="64" spans="1:23" x14ac:dyDescent="0.2">
      <c r="A64" s="49"/>
      <c r="B64" s="49"/>
      <c r="C64" s="49"/>
      <c r="D64" s="49"/>
      <c r="E64" s="49"/>
      <c r="F64" s="49"/>
      <c r="G64" s="49"/>
      <c r="H64" s="49"/>
      <c r="I64" s="49"/>
      <c r="J64" s="10">
        <v>60</v>
      </c>
      <c r="K64" s="13" t="s">
        <v>34</v>
      </c>
      <c r="L64" s="13"/>
      <c r="M64" s="13"/>
      <c r="N64" s="13"/>
      <c r="O64" s="13"/>
      <c r="P64" s="13"/>
      <c r="Q64" s="13"/>
      <c r="R64" s="11"/>
      <c r="U64" s="7" t="s">
        <v>34</v>
      </c>
    </row>
    <row r="65" spans="1:24" x14ac:dyDescent="0.2">
      <c r="A65" s="49"/>
      <c r="B65" s="49"/>
      <c r="C65" s="49"/>
      <c r="D65" s="49"/>
      <c r="E65" s="49"/>
      <c r="F65" s="49"/>
      <c r="G65" s="49"/>
      <c r="H65" s="49"/>
      <c r="I65" s="49"/>
      <c r="J65" s="10">
        <v>61</v>
      </c>
      <c r="K65" s="9" t="s">
        <v>192</v>
      </c>
      <c r="L65" s="13"/>
      <c r="M65" s="55"/>
      <c r="N65" s="13"/>
      <c r="O65" s="13"/>
      <c r="P65" s="13"/>
      <c r="Q65" s="13"/>
      <c r="R65" s="11"/>
      <c r="V65" s="7" t="s">
        <v>36</v>
      </c>
      <c r="X65" s="54" t="e">
        <f>M65*W61</f>
        <v>#DIV/0!</v>
      </c>
    </row>
    <row r="66" spans="1:24" x14ac:dyDescent="0.2">
      <c r="A66" s="49"/>
      <c r="B66" s="49"/>
      <c r="C66" s="49"/>
      <c r="D66" s="49"/>
      <c r="E66" s="49"/>
      <c r="F66" s="49"/>
      <c r="G66" s="49"/>
      <c r="H66" s="49"/>
      <c r="I66" s="49"/>
      <c r="J66" s="10">
        <v>62</v>
      </c>
      <c r="K66" s="9" t="s">
        <v>193</v>
      </c>
      <c r="L66" s="13"/>
      <c r="M66" s="55"/>
      <c r="N66" s="13"/>
      <c r="O66" s="13"/>
      <c r="P66" s="13"/>
      <c r="Q66" s="13"/>
      <c r="R66" s="11"/>
      <c r="V66" s="7" t="s">
        <v>35</v>
      </c>
      <c r="X66" s="51" t="e">
        <f>M66*W61</f>
        <v>#DIV/0!</v>
      </c>
    </row>
    <row r="67" spans="1:24" x14ac:dyDescent="0.2">
      <c r="A67" s="49"/>
      <c r="B67" s="49"/>
      <c r="C67" s="49"/>
      <c r="D67" s="49"/>
      <c r="E67" s="49"/>
      <c r="F67" s="49"/>
      <c r="G67" s="49"/>
      <c r="H67" s="49"/>
      <c r="I67" s="49"/>
      <c r="J67" s="10">
        <v>63</v>
      </c>
      <c r="K67" s="13" t="s">
        <v>37</v>
      </c>
      <c r="L67" s="13"/>
      <c r="M67" s="55"/>
      <c r="N67" s="13"/>
      <c r="O67" s="13"/>
      <c r="P67" s="13"/>
      <c r="Q67" s="13"/>
      <c r="R67" s="11"/>
      <c r="U67" s="7" t="s">
        <v>37</v>
      </c>
      <c r="X67" s="51" t="e">
        <f>M67*W61</f>
        <v>#DIV/0!</v>
      </c>
    </row>
    <row r="68" spans="1:24" x14ac:dyDescent="0.2">
      <c r="A68" s="49"/>
      <c r="B68" s="49"/>
      <c r="C68" s="49"/>
      <c r="D68" s="49"/>
      <c r="E68" s="49"/>
      <c r="F68" s="49"/>
      <c r="G68" s="49"/>
      <c r="H68" s="49"/>
      <c r="I68" s="49"/>
      <c r="J68" s="10">
        <v>64</v>
      </c>
      <c r="K68" s="13" t="s">
        <v>38</v>
      </c>
      <c r="L68" s="13"/>
      <c r="M68" s="13"/>
      <c r="N68" s="13"/>
      <c r="O68" s="13"/>
      <c r="P68" s="13"/>
      <c r="Q68" s="13"/>
      <c r="R68" s="11"/>
      <c r="U68" s="7" t="s">
        <v>38</v>
      </c>
    </row>
    <row r="69" spans="1:24" x14ac:dyDescent="0.2">
      <c r="A69" s="49"/>
      <c r="B69" s="49"/>
      <c r="C69" s="49"/>
      <c r="D69" s="49"/>
      <c r="E69" s="49"/>
      <c r="F69" s="49"/>
      <c r="G69" s="49"/>
      <c r="H69" s="49"/>
      <c r="I69" s="49"/>
      <c r="J69" s="10">
        <v>65</v>
      </c>
      <c r="K69" s="9" t="s">
        <v>194</v>
      </c>
      <c r="L69" s="55"/>
      <c r="M69" s="13"/>
      <c r="N69" s="13"/>
      <c r="O69" s="13"/>
      <c r="P69" s="13"/>
      <c r="Q69" s="13"/>
      <c r="R69" s="11"/>
      <c r="V69" s="7" t="s">
        <v>39</v>
      </c>
      <c r="W69" s="54" t="e">
        <f>L69*W61</f>
        <v>#DIV/0!</v>
      </c>
    </row>
    <row r="70" spans="1:24" x14ac:dyDescent="0.2">
      <c r="A70" s="49"/>
      <c r="B70" s="49"/>
      <c r="C70" s="49"/>
      <c r="D70" s="49"/>
      <c r="E70" s="49"/>
      <c r="F70" s="49"/>
      <c r="G70" s="49"/>
      <c r="H70" s="49"/>
      <c r="I70" s="49"/>
      <c r="J70" s="10">
        <v>66</v>
      </c>
      <c r="K70" s="9" t="s">
        <v>195</v>
      </c>
      <c r="L70" s="55"/>
      <c r="M70" s="13"/>
      <c r="N70" s="13"/>
      <c r="O70" s="13"/>
      <c r="P70" s="13"/>
      <c r="Q70" s="13"/>
      <c r="R70" s="11"/>
      <c r="V70" s="7" t="s">
        <v>40</v>
      </c>
      <c r="W70" s="51" t="e">
        <f>L70*W61</f>
        <v>#DIV/0!</v>
      </c>
    </row>
    <row r="71" spans="1:24" x14ac:dyDescent="0.2">
      <c r="A71" s="49"/>
      <c r="B71" s="49"/>
      <c r="C71" s="49"/>
      <c r="D71" s="49"/>
      <c r="E71" s="49"/>
      <c r="F71" s="49"/>
      <c r="G71" s="49"/>
      <c r="H71" s="49"/>
      <c r="I71" s="49"/>
      <c r="J71" s="10">
        <v>67</v>
      </c>
      <c r="K71" s="9" t="s">
        <v>196</v>
      </c>
      <c r="L71" s="15">
        <f>L69-L70</f>
        <v>0</v>
      </c>
      <c r="M71" s="13"/>
      <c r="N71" s="13"/>
      <c r="O71" s="13"/>
      <c r="P71" s="13"/>
      <c r="Q71" s="13"/>
      <c r="R71" s="11"/>
      <c r="V71" s="7" t="s">
        <v>41</v>
      </c>
      <c r="W71" s="51" t="e">
        <f>W69-W70</f>
        <v>#DIV/0!</v>
      </c>
    </row>
    <row r="72" spans="1:24" x14ac:dyDescent="0.2">
      <c r="A72" s="49"/>
      <c r="B72" s="49"/>
      <c r="C72" s="49"/>
      <c r="D72" s="49"/>
      <c r="E72" s="49"/>
      <c r="F72" s="49"/>
      <c r="G72" s="49"/>
      <c r="H72" s="49"/>
      <c r="I72" s="49"/>
      <c r="J72" s="10">
        <v>68</v>
      </c>
      <c r="K72" s="9" t="s">
        <v>197</v>
      </c>
      <c r="L72" s="55"/>
      <c r="M72" s="84" t="str">
        <f>IF(L72&lt;0,"Enter as a positive number","")</f>
        <v/>
      </c>
      <c r="N72" s="13"/>
      <c r="O72" s="13"/>
      <c r="P72" s="13"/>
      <c r="Q72" s="13"/>
      <c r="R72" s="11"/>
      <c r="V72" s="7" t="s">
        <v>42</v>
      </c>
      <c r="W72" s="51" t="e">
        <f>L72*W61</f>
        <v>#DIV/0!</v>
      </c>
    </row>
    <row r="73" spans="1:24" x14ac:dyDescent="0.2">
      <c r="A73" s="49"/>
      <c r="B73" s="49"/>
      <c r="C73" s="49"/>
      <c r="D73" s="49"/>
      <c r="E73" s="49"/>
      <c r="F73" s="49"/>
      <c r="G73" s="49"/>
      <c r="H73" s="49"/>
      <c r="I73" s="49"/>
      <c r="J73" s="10">
        <v>69</v>
      </c>
      <c r="K73" s="9" t="s">
        <v>198</v>
      </c>
      <c r="L73" s="13"/>
      <c r="M73" s="16">
        <f>L71-L72</f>
        <v>0</v>
      </c>
      <c r="N73" s="13"/>
      <c r="O73" s="13"/>
      <c r="P73" s="13"/>
      <c r="Q73" s="13"/>
      <c r="R73" s="11"/>
      <c r="V73" s="7" t="s">
        <v>43</v>
      </c>
      <c r="W73" s="52"/>
      <c r="X73" s="53" t="e">
        <f>W71-W72</f>
        <v>#DIV/0!</v>
      </c>
    </row>
    <row r="74" spans="1:24" x14ac:dyDescent="0.2">
      <c r="A74" s="49"/>
      <c r="B74" s="49"/>
      <c r="C74" s="49"/>
      <c r="D74" s="49"/>
      <c r="E74" s="49"/>
      <c r="F74" s="49"/>
      <c r="G74" s="49"/>
      <c r="H74" s="49"/>
      <c r="I74" s="49"/>
      <c r="J74" s="10">
        <v>70</v>
      </c>
      <c r="K74" s="13" t="s">
        <v>44</v>
      </c>
      <c r="L74" s="13"/>
      <c r="M74" s="17">
        <f>SUM(M65:M73)</f>
        <v>0</v>
      </c>
      <c r="N74" s="13"/>
      <c r="O74" s="13"/>
      <c r="P74" s="13"/>
      <c r="Q74" s="13"/>
      <c r="R74" s="11"/>
      <c r="U74" s="7" t="s">
        <v>44</v>
      </c>
      <c r="X74" s="54" t="e">
        <f>SUM(X65:X73)</f>
        <v>#DIV/0!</v>
      </c>
    </row>
    <row r="75" spans="1:24" ht="12.75" customHeight="1" x14ac:dyDescent="0.2">
      <c r="A75" s="49"/>
      <c r="B75" s="49"/>
      <c r="C75" s="49"/>
      <c r="D75" s="49"/>
      <c r="E75" s="49"/>
      <c r="F75" s="49"/>
      <c r="G75" s="49"/>
      <c r="H75" s="49"/>
      <c r="I75" s="49"/>
      <c r="J75" s="10">
        <v>71</v>
      </c>
      <c r="K75" s="13" t="s">
        <v>45</v>
      </c>
      <c r="L75" s="13"/>
      <c r="M75" s="55"/>
      <c r="N75" s="13"/>
      <c r="O75" s="13"/>
      <c r="P75" s="13"/>
      <c r="Q75" s="13"/>
      <c r="R75" s="11"/>
      <c r="U75" s="7" t="s">
        <v>45</v>
      </c>
      <c r="X75" s="51" t="e">
        <f>M75*W61</f>
        <v>#DIV/0!</v>
      </c>
    </row>
    <row r="76" spans="1:24" ht="12.75" customHeight="1" x14ac:dyDescent="0.2">
      <c r="A76" s="49"/>
      <c r="B76" s="49"/>
      <c r="C76" s="49"/>
      <c r="D76" s="49"/>
      <c r="E76" s="49"/>
      <c r="F76" s="49"/>
      <c r="G76" s="49"/>
      <c r="H76" s="49"/>
      <c r="I76" s="49"/>
      <c r="J76" s="10">
        <v>72</v>
      </c>
      <c r="K76" s="13" t="s">
        <v>46</v>
      </c>
      <c r="L76" s="13"/>
      <c r="M76" s="55"/>
      <c r="N76" s="13"/>
      <c r="O76" s="13"/>
      <c r="P76" s="13"/>
      <c r="Q76" s="13"/>
      <c r="R76" s="11"/>
      <c r="U76" s="7" t="s">
        <v>46</v>
      </c>
      <c r="X76" s="51" t="e">
        <f>M76*W61</f>
        <v>#DIV/0!</v>
      </c>
    </row>
    <row r="77" spans="1:24" ht="12.75" customHeight="1" x14ac:dyDescent="0.2">
      <c r="A77" s="49"/>
      <c r="B77" s="49"/>
      <c r="C77" s="49"/>
      <c r="D77" s="49"/>
      <c r="E77" s="49"/>
      <c r="F77" s="49"/>
      <c r="G77" s="49"/>
      <c r="H77" s="49"/>
      <c r="I77" s="49"/>
      <c r="J77" s="10">
        <v>73</v>
      </c>
      <c r="K77" s="13" t="s">
        <v>47</v>
      </c>
      <c r="L77" s="13"/>
      <c r="M77" s="55"/>
      <c r="N77" s="13"/>
      <c r="O77" s="13"/>
      <c r="P77" s="13"/>
      <c r="Q77" s="13"/>
      <c r="R77" s="11"/>
      <c r="U77" s="7" t="s">
        <v>47</v>
      </c>
      <c r="X77" s="51" t="e">
        <f>M77*W61</f>
        <v>#DIV/0!</v>
      </c>
    </row>
    <row r="78" spans="1:24" ht="12.75" customHeight="1" x14ac:dyDescent="0.2">
      <c r="A78" s="49"/>
      <c r="B78" s="49"/>
      <c r="C78" s="49"/>
      <c r="D78" s="49"/>
      <c r="E78" s="49"/>
      <c r="F78" s="49"/>
      <c r="G78" s="49"/>
      <c r="H78" s="49"/>
      <c r="I78" s="49"/>
      <c r="J78" s="10">
        <v>74</v>
      </c>
      <c r="K78" s="13" t="s">
        <v>48</v>
      </c>
      <c r="L78" s="13"/>
      <c r="M78" s="55"/>
      <c r="N78" s="13"/>
      <c r="O78" s="13"/>
      <c r="P78" s="13"/>
      <c r="Q78" s="13"/>
      <c r="R78" s="11"/>
      <c r="U78" s="8" t="s">
        <v>48</v>
      </c>
      <c r="V78" s="8"/>
      <c r="X78" s="51" t="e">
        <f>M78*W61</f>
        <v>#DIV/0!</v>
      </c>
    </row>
    <row r="79" spans="1:24" ht="12.75" customHeight="1" x14ac:dyDescent="0.2">
      <c r="A79" s="49"/>
      <c r="B79" s="49"/>
      <c r="C79" s="49"/>
      <c r="D79" s="49"/>
      <c r="E79" s="49"/>
      <c r="F79" s="49"/>
      <c r="G79" s="49"/>
      <c r="H79" s="49"/>
      <c r="I79" s="49"/>
      <c r="J79" s="10">
        <v>75</v>
      </c>
      <c r="K79" s="13" t="s">
        <v>49</v>
      </c>
      <c r="L79" s="13"/>
      <c r="M79" s="55"/>
      <c r="N79" s="13"/>
      <c r="O79" s="13"/>
      <c r="P79" s="13"/>
      <c r="Q79" s="13"/>
      <c r="R79" s="11"/>
      <c r="U79" s="7" t="s">
        <v>49</v>
      </c>
      <c r="X79" s="51" t="e">
        <f>M79*W61</f>
        <v>#DIV/0!</v>
      </c>
    </row>
    <row r="80" spans="1:24" ht="12.75" customHeight="1" x14ac:dyDescent="0.2">
      <c r="A80" s="49"/>
      <c r="B80" s="49"/>
      <c r="C80" s="49"/>
      <c r="D80" s="49"/>
      <c r="E80" s="49"/>
      <c r="F80" s="49"/>
      <c r="G80" s="49"/>
      <c r="H80" s="49"/>
      <c r="I80" s="49"/>
      <c r="J80" s="10">
        <v>76</v>
      </c>
      <c r="K80" s="13" t="s">
        <v>50</v>
      </c>
      <c r="L80" s="13"/>
      <c r="M80" s="55"/>
      <c r="N80" s="13"/>
      <c r="O80" s="13"/>
      <c r="P80" s="13"/>
      <c r="Q80" s="13"/>
      <c r="R80" s="11"/>
      <c r="U80" s="7" t="s">
        <v>50</v>
      </c>
      <c r="X80" s="51" t="e">
        <f>M80*W61</f>
        <v>#DIV/0!</v>
      </c>
    </row>
    <row r="81" spans="1:24" ht="12.75" customHeight="1" x14ac:dyDescent="0.2">
      <c r="A81" s="49"/>
      <c r="B81" s="49"/>
      <c r="C81" s="49"/>
      <c r="D81" s="49"/>
      <c r="E81" s="49"/>
      <c r="F81" s="49"/>
      <c r="G81" s="49"/>
      <c r="H81" s="49"/>
      <c r="I81" s="49"/>
      <c r="J81" s="10">
        <v>77</v>
      </c>
      <c r="K81" s="13" t="s">
        <v>51</v>
      </c>
      <c r="L81" s="13"/>
      <c r="M81" s="55"/>
      <c r="N81" s="13"/>
      <c r="O81" s="13"/>
      <c r="P81" s="13"/>
      <c r="Q81" s="13"/>
      <c r="R81" s="11"/>
      <c r="U81" s="7" t="s">
        <v>51</v>
      </c>
      <c r="X81" s="51" t="e">
        <f>M81*W61</f>
        <v>#DIV/0!</v>
      </c>
    </row>
    <row r="82" spans="1:24" ht="13.5" thickBot="1" x14ac:dyDescent="0.25">
      <c r="A82" s="49"/>
      <c r="B82" s="49"/>
      <c r="C82" s="49"/>
      <c r="D82" s="49"/>
      <c r="E82" s="49"/>
      <c r="F82" s="49"/>
      <c r="G82" s="49"/>
      <c r="H82" s="49"/>
      <c r="I82" s="49"/>
      <c r="J82" s="10">
        <v>78</v>
      </c>
      <c r="K82" s="13" t="s">
        <v>52</v>
      </c>
      <c r="L82" s="13"/>
      <c r="M82" s="55"/>
      <c r="N82" s="13"/>
      <c r="O82" s="13"/>
      <c r="P82" s="13"/>
      <c r="Q82" s="13"/>
      <c r="R82" s="11"/>
      <c r="U82" s="7" t="s">
        <v>52</v>
      </c>
      <c r="X82" s="59" t="e">
        <f>M82*W61</f>
        <v>#DIV/0!</v>
      </c>
    </row>
    <row r="83" spans="1:24" ht="13.5" thickTop="1" x14ac:dyDescent="0.2">
      <c r="A83" s="49"/>
      <c r="B83" s="49"/>
      <c r="C83" s="49"/>
      <c r="D83" s="49"/>
      <c r="E83" s="49"/>
      <c r="F83" s="49"/>
      <c r="G83" s="49"/>
      <c r="H83" s="49"/>
      <c r="I83" s="49"/>
      <c r="J83" s="10">
        <v>79</v>
      </c>
      <c r="K83" s="45" t="s">
        <v>53</v>
      </c>
      <c r="L83" s="13"/>
      <c r="M83" s="85">
        <f>SUM(M74:M82)</f>
        <v>0</v>
      </c>
      <c r="N83" s="13"/>
      <c r="O83" s="13"/>
      <c r="P83" s="13"/>
      <c r="Q83" s="13"/>
      <c r="R83" s="11"/>
      <c r="U83" s="50" t="s">
        <v>53</v>
      </c>
      <c r="X83" s="58" t="e">
        <f>SUM(X74:X82)</f>
        <v>#DIV/0!</v>
      </c>
    </row>
    <row r="84" spans="1:24" x14ac:dyDescent="0.2">
      <c r="A84" s="49"/>
      <c r="B84" s="49"/>
      <c r="C84" s="49"/>
      <c r="D84" s="49"/>
      <c r="E84" s="49"/>
      <c r="F84" s="49"/>
      <c r="G84" s="49"/>
      <c r="H84" s="49"/>
      <c r="I84" s="49"/>
      <c r="J84" s="10">
        <v>80</v>
      </c>
      <c r="K84" s="13"/>
      <c r="L84" s="13"/>
      <c r="M84" s="13"/>
      <c r="N84" s="13"/>
      <c r="O84" s="13"/>
      <c r="P84" s="13"/>
      <c r="Q84" s="13"/>
      <c r="R84" s="11"/>
    </row>
    <row r="85" spans="1:24" x14ac:dyDescent="0.2">
      <c r="A85" s="49"/>
      <c r="B85" s="49"/>
      <c r="C85" s="49"/>
      <c r="D85" s="49"/>
      <c r="E85" s="49"/>
      <c r="F85" s="49"/>
      <c r="G85" s="49"/>
      <c r="H85" s="49"/>
      <c r="I85" s="49"/>
      <c r="J85" s="10">
        <v>81</v>
      </c>
      <c r="K85" s="13"/>
      <c r="L85" s="13"/>
      <c r="M85" s="13"/>
      <c r="N85" s="13"/>
      <c r="O85" s="13"/>
      <c r="P85" s="13"/>
      <c r="Q85" s="13"/>
      <c r="R85" s="11"/>
    </row>
    <row r="86" spans="1:24" x14ac:dyDescent="0.2">
      <c r="A86" s="49"/>
      <c r="B86" s="49"/>
      <c r="C86" s="49"/>
      <c r="D86" s="49"/>
      <c r="E86" s="49"/>
      <c r="F86" s="49"/>
      <c r="G86" s="49"/>
      <c r="H86" s="49"/>
      <c r="I86" s="49"/>
      <c r="J86" s="10">
        <v>82</v>
      </c>
      <c r="K86" s="45" t="s">
        <v>54</v>
      </c>
      <c r="L86" s="13"/>
      <c r="M86" s="13"/>
      <c r="N86" s="13"/>
      <c r="O86" s="13"/>
      <c r="P86" s="13"/>
      <c r="Q86" s="13"/>
      <c r="R86" s="11"/>
      <c r="U86" s="50" t="s">
        <v>54</v>
      </c>
    </row>
    <row r="87" spans="1:24" x14ac:dyDescent="0.2">
      <c r="A87" s="49"/>
      <c r="B87" s="49"/>
      <c r="C87" s="49"/>
      <c r="D87" s="49"/>
      <c r="E87" s="49"/>
      <c r="F87" s="49"/>
      <c r="G87" s="49"/>
      <c r="H87" s="49"/>
      <c r="I87" s="49"/>
      <c r="J87" s="10">
        <v>83</v>
      </c>
      <c r="K87" s="13" t="s">
        <v>55</v>
      </c>
      <c r="L87" s="13"/>
      <c r="M87" s="55"/>
      <c r="N87" s="13"/>
      <c r="O87" s="13"/>
      <c r="P87" s="13"/>
      <c r="Q87" s="13"/>
      <c r="R87" s="11"/>
      <c r="U87" s="7" t="s">
        <v>55</v>
      </c>
      <c r="X87" s="54" t="e">
        <f>M87*W61</f>
        <v>#DIV/0!</v>
      </c>
    </row>
    <row r="88" spans="1:24" x14ac:dyDescent="0.2">
      <c r="A88" s="49"/>
      <c r="B88" s="49"/>
      <c r="C88" s="49"/>
      <c r="D88" s="49"/>
      <c r="E88" s="49"/>
      <c r="F88" s="49"/>
      <c r="G88" s="49"/>
      <c r="H88" s="49"/>
      <c r="I88" s="49"/>
      <c r="J88" s="10">
        <v>84</v>
      </c>
      <c r="K88" s="13" t="s">
        <v>56</v>
      </c>
      <c r="L88" s="13"/>
      <c r="M88" s="55"/>
      <c r="N88" s="13"/>
      <c r="O88" s="13"/>
      <c r="P88" s="13"/>
      <c r="Q88" s="13"/>
      <c r="R88" s="11"/>
      <c r="U88" s="7" t="s">
        <v>56</v>
      </c>
      <c r="X88" s="51" t="e">
        <f>M88*W61</f>
        <v>#DIV/0!</v>
      </c>
    </row>
    <row r="89" spans="1:24" x14ac:dyDescent="0.2">
      <c r="A89" s="49"/>
      <c r="B89" s="49"/>
      <c r="C89" s="49"/>
      <c r="D89" s="49"/>
      <c r="E89" s="49"/>
      <c r="F89" s="49"/>
      <c r="G89" s="49"/>
      <c r="H89" s="49"/>
      <c r="I89" s="49"/>
      <c r="J89" s="10">
        <v>85</v>
      </c>
      <c r="K89" s="13" t="s">
        <v>57</v>
      </c>
      <c r="L89" s="13"/>
      <c r="M89" s="13"/>
      <c r="N89" s="13"/>
      <c r="O89" s="13"/>
      <c r="P89" s="13"/>
      <c r="Q89" s="13"/>
      <c r="R89" s="11"/>
      <c r="U89" s="7" t="s">
        <v>57</v>
      </c>
    </row>
    <row r="90" spans="1:24" x14ac:dyDescent="0.2">
      <c r="A90" s="49"/>
      <c r="B90" s="49"/>
      <c r="C90" s="49"/>
      <c r="D90" s="49"/>
      <c r="E90" s="49"/>
      <c r="F90" s="49"/>
      <c r="G90" s="49"/>
      <c r="H90" s="49"/>
      <c r="I90" s="49"/>
      <c r="J90" s="10">
        <v>86</v>
      </c>
      <c r="K90" s="9" t="s">
        <v>199</v>
      </c>
      <c r="L90" s="55"/>
      <c r="M90" s="13"/>
      <c r="N90" s="13"/>
      <c r="O90" s="13"/>
      <c r="P90" s="13"/>
      <c r="Q90" s="13"/>
      <c r="R90" s="11"/>
      <c r="V90" s="7" t="s">
        <v>58</v>
      </c>
      <c r="W90" s="54" t="e">
        <f>L90*W61</f>
        <v>#DIV/0!</v>
      </c>
    </row>
    <row r="91" spans="1:24" x14ac:dyDescent="0.2">
      <c r="A91" s="49"/>
      <c r="B91" s="49"/>
      <c r="C91" s="49"/>
      <c r="D91" s="49"/>
      <c r="E91" s="49"/>
      <c r="F91" s="49"/>
      <c r="G91" s="49"/>
      <c r="H91" s="49"/>
      <c r="I91" s="49"/>
      <c r="J91" s="10">
        <v>87</v>
      </c>
      <c r="K91" s="9" t="s">
        <v>200</v>
      </c>
      <c r="L91" s="55"/>
      <c r="M91" s="13"/>
      <c r="N91" s="13"/>
      <c r="O91" s="13"/>
      <c r="P91" s="13"/>
      <c r="Q91" s="13"/>
      <c r="R91" s="11"/>
      <c r="V91" s="7" t="s">
        <v>59</v>
      </c>
      <c r="W91" s="51" t="e">
        <f>L91*W61</f>
        <v>#DIV/0!</v>
      </c>
    </row>
    <row r="92" spans="1:24" x14ac:dyDescent="0.2">
      <c r="A92" s="49"/>
      <c r="B92" s="49"/>
      <c r="C92" s="49"/>
      <c r="D92" s="49"/>
      <c r="E92" s="49"/>
      <c r="F92" s="49"/>
      <c r="G92" s="49"/>
      <c r="H92" s="49"/>
      <c r="I92" s="49"/>
      <c r="J92" s="10">
        <v>88</v>
      </c>
      <c r="K92" s="9" t="s">
        <v>201</v>
      </c>
      <c r="L92" s="55"/>
      <c r="M92" s="16">
        <f>SUM(L90:L92)</f>
        <v>0</v>
      </c>
      <c r="N92" s="13"/>
      <c r="O92" s="13"/>
      <c r="P92" s="13"/>
      <c r="Q92" s="13"/>
      <c r="R92" s="11"/>
      <c r="V92" s="7" t="s">
        <v>60</v>
      </c>
      <c r="W92" s="51" t="e">
        <f>L92*W61</f>
        <v>#DIV/0!</v>
      </c>
      <c r="X92" s="53" t="e">
        <f>SUM(W90:W92)</f>
        <v>#DIV/0!</v>
      </c>
    </row>
    <row r="93" spans="1:24" x14ac:dyDescent="0.2">
      <c r="A93" s="49"/>
      <c r="B93" s="49"/>
      <c r="C93" s="49"/>
      <c r="D93" s="49"/>
      <c r="E93" s="49"/>
      <c r="F93" s="49"/>
      <c r="G93" s="49"/>
      <c r="H93" s="49"/>
      <c r="I93" s="49"/>
      <c r="J93" s="10">
        <v>89</v>
      </c>
      <c r="K93" s="13" t="s">
        <v>61</v>
      </c>
      <c r="L93" s="13"/>
      <c r="M93" s="55"/>
      <c r="N93" s="13"/>
      <c r="O93" s="13"/>
      <c r="P93" s="13"/>
      <c r="Q93" s="13"/>
      <c r="R93" s="11"/>
      <c r="U93" s="7" t="s">
        <v>61</v>
      </c>
      <c r="X93" s="54" t="e">
        <f>M93*W61</f>
        <v>#DIV/0!</v>
      </c>
    </row>
    <row r="94" spans="1:24" x14ac:dyDescent="0.2">
      <c r="A94" s="49"/>
      <c r="B94" s="49"/>
      <c r="C94" s="49"/>
      <c r="D94" s="49"/>
      <c r="E94" s="49"/>
      <c r="F94" s="49"/>
      <c r="G94" s="49"/>
      <c r="H94" s="49"/>
      <c r="I94" s="49"/>
      <c r="J94" s="10">
        <v>90</v>
      </c>
      <c r="K94" s="13" t="s">
        <v>62</v>
      </c>
      <c r="L94" s="13"/>
      <c r="M94" s="55"/>
      <c r="N94" s="13"/>
      <c r="O94" s="13"/>
      <c r="P94" s="13"/>
      <c r="Q94" s="13"/>
      <c r="R94" s="11"/>
      <c r="U94" s="7" t="s">
        <v>62</v>
      </c>
      <c r="X94" s="51" t="e">
        <f>M94*W61</f>
        <v>#DIV/0!</v>
      </c>
    </row>
    <row r="95" spans="1:24" x14ac:dyDescent="0.2">
      <c r="A95" s="49"/>
      <c r="B95" s="49"/>
      <c r="C95" s="49"/>
      <c r="D95" s="49"/>
      <c r="E95" s="49"/>
      <c r="F95" s="49"/>
      <c r="G95" s="49"/>
      <c r="H95" s="49"/>
      <c r="I95" s="49"/>
      <c r="J95" s="10">
        <v>91</v>
      </c>
      <c r="K95" s="13" t="s">
        <v>71</v>
      </c>
      <c r="L95" s="13"/>
      <c r="M95" s="16">
        <f>SUM(M87:M94)</f>
        <v>0</v>
      </c>
      <c r="N95" s="13"/>
      <c r="O95" s="13"/>
      <c r="P95" s="13"/>
      <c r="Q95" s="13"/>
      <c r="R95" s="11"/>
      <c r="U95" s="7" t="s">
        <v>71</v>
      </c>
      <c r="X95" s="53" t="e">
        <f>SUM(X87:X94)</f>
        <v>#DIV/0!</v>
      </c>
    </row>
    <row r="96" spans="1:24" x14ac:dyDescent="0.2">
      <c r="A96" s="49"/>
      <c r="B96" s="49"/>
      <c r="C96" s="49"/>
      <c r="D96" s="49"/>
      <c r="E96" s="49"/>
      <c r="F96" s="49"/>
      <c r="G96" s="49"/>
      <c r="H96" s="49"/>
      <c r="I96" s="49"/>
      <c r="J96" s="10">
        <v>92</v>
      </c>
      <c r="K96" s="13" t="s">
        <v>63</v>
      </c>
      <c r="L96" s="13"/>
      <c r="M96" s="55"/>
      <c r="N96" s="13"/>
      <c r="O96" s="13"/>
      <c r="P96" s="13"/>
      <c r="Q96" s="13"/>
      <c r="R96" s="11"/>
      <c r="U96" s="7" t="s">
        <v>63</v>
      </c>
      <c r="X96" s="53" t="e">
        <f>M96*W61</f>
        <v>#DIV/0!</v>
      </c>
    </row>
    <row r="97" spans="1:24" x14ac:dyDescent="0.2">
      <c r="A97" s="49"/>
      <c r="B97" s="49"/>
      <c r="C97" s="49"/>
      <c r="D97" s="49"/>
      <c r="E97" s="49"/>
      <c r="F97" s="49"/>
      <c r="G97" s="49"/>
      <c r="H97" s="49"/>
      <c r="I97" s="49"/>
      <c r="J97" s="10">
        <v>93</v>
      </c>
      <c r="K97" s="13" t="s">
        <v>64</v>
      </c>
      <c r="L97" s="13"/>
      <c r="M97" s="13"/>
      <c r="N97" s="13"/>
      <c r="O97" s="13"/>
      <c r="P97" s="13"/>
      <c r="Q97" s="13"/>
      <c r="R97" s="11"/>
      <c r="U97" s="7" t="s">
        <v>64</v>
      </c>
    </row>
    <row r="98" spans="1:24" x14ac:dyDescent="0.2">
      <c r="A98" s="49"/>
      <c r="B98" s="49"/>
      <c r="C98" s="49"/>
      <c r="D98" s="49"/>
      <c r="E98" s="49"/>
      <c r="F98" s="49"/>
      <c r="G98" s="49"/>
      <c r="H98" s="49"/>
      <c r="I98" s="49"/>
      <c r="J98" s="10">
        <v>94</v>
      </c>
      <c r="K98" s="9" t="s">
        <v>202</v>
      </c>
      <c r="L98" s="55"/>
      <c r="M98" s="13"/>
      <c r="N98" s="13"/>
      <c r="O98" s="13"/>
      <c r="P98" s="13"/>
      <c r="Q98" s="13"/>
      <c r="R98" s="11"/>
      <c r="V98" s="7" t="s">
        <v>65</v>
      </c>
      <c r="W98" s="54" t="e">
        <f>L98*W61</f>
        <v>#DIV/0!</v>
      </c>
    </row>
    <row r="99" spans="1:24" x14ac:dyDescent="0.2">
      <c r="A99" s="49"/>
      <c r="B99" s="49"/>
      <c r="C99" s="49"/>
      <c r="D99" s="49"/>
      <c r="E99" s="49"/>
      <c r="F99" s="49"/>
      <c r="G99" s="49"/>
      <c r="H99" s="49"/>
      <c r="I99" s="49"/>
      <c r="J99" s="10">
        <v>95</v>
      </c>
      <c r="K99" s="9" t="s">
        <v>203</v>
      </c>
      <c r="L99" s="55"/>
      <c r="M99" s="13"/>
      <c r="N99" s="13"/>
      <c r="O99" s="13"/>
      <c r="P99" s="13"/>
      <c r="Q99" s="13"/>
      <c r="R99" s="11"/>
      <c r="V99" s="7" t="s">
        <v>66</v>
      </c>
      <c r="W99" s="51" t="e">
        <f>L99*W61</f>
        <v>#DIV/0!</v>
      </c>
    </row>
    <row r="100" spans="1:24" x14ac:dyDescent="0.2">
      <c r="A100" s="49"/>
      <c r="B100" s="49"/>
      <c r="C100" s="49"/>
      <c r="D100" s="49"/>
      <c r="E100" s="49"/>
      <c r="F100" s="49"/>
      <c r="G100" s="49"/>
      <c r="H100" s="49"/>
      <c r="I100" s="49"/>
      <c r="J100" s="10">
        <v>96</v>
      </c>
      <c r="K100" s="9" t="s">
        <v>204</v>
      </c>
      <c r="L100" s="55"/>
      <c r="M100" s="16">
        <f>L98+L99-L100</f>
        <v>0</v>
      </c>
      <c r="N100" s="13"/>
      <c r="O100" s="13"/>
      <c r="P100" s="13"/>
      <c r="Q100" s="13"/>
      <c r="R100" s="11"/>
      <c r="V100" s="7" t="s">
        <v>67</v>
      </c>
      <c r="W100" s="82" t="e">
        <f>L100*W61</f>
        <v>#DIV/0!</v>
      </c>
      <c r="X100" s="53" t="e">
        <f>W98+W99-W100</f>
        <v>#DIV/0!</v>
      </c>
    </row>
    <row r="101" spans="1:24" x14ac:dyDescent="0.2">
      <c r="A101" s="49"/>
      <c r="B101" s="49"/>
      <c r="C101" s="49"/>
      <c r="D101" s="49"/>
      <c r="E101" s="49"/>
      <c r="F101" s="49"/>
      <c r="G101" s="49"/>
      <c r="H101" s="49"/>
      <c r="I101" s="49"/>
      <c r="J101" s="10">
        <v>97</v>
      </c>
      <c r="K101" s="13" t="s">
        <v>68</v>
      </c>
      <c r="L101" s="16"/>
      <c r="M101" s="55"/>
      <c r="N101" s="13"/>
      <c r="O101" s="13"/>
      <c r="P101" s="13"/>
      <c r="Q101" s="13"/>
      <c r="R101" s="11"/>
      <c r="U101" s="7" t="s">
        <v>68</v>
      </c>
      <c r="W101" s="53"/>
      <c r="X101" s="53" t="e">
        <f>M101*W61</f>
        <v>#DIV/0!</v>
      </c>
    </row>
    <row r="102" spans="1:24" x14ac:dyDescent="0.2">
      <c r="A102" s="49"/>
      <c r="B102" s="49"/>
      <c r="C102" s="49"/>
      <c r="D102" s="49"/>
      <c r="E102" s="49"/>
      <c r="F102" s="49"/>
      <c r="G102" s="49"/>
      <c r="H102" s="49"/>
      <c r="I102" s="49"/>
      <c r="J102" s="10">
        <v>98</v>
      </c>
      <c r="K102" s="13" t="s">
        <v>69</v>
      </c>
      <c r="L102" s="16"/>
      <c r="M102" s="55"/>
      <c r="N102" s="13"/>
      <c r="O102" s="13"/>
      <c r="P102" s="13"/>
      <c r="Q102" s="13"/>
      <c r="R102" s="11"/>
      <c r="U102" s="7" t="s">
        <v>69</v>
      </c>
      <c r="W102" s="53"/>
      <c r="X102" s="51" t="e">
        <f>M102*W61</f>
        <v>#DIV/0!</v>
      </c>
    </row>
    <row r="103" spans="1:24" ht="13.5" thickBot="1" x14ac:dyDescent="0.25">
      <c r="A103" s="49"/>
      <c r="B103" s="49"/>
      <c r="C103" s="49"/>
      <c r="D103" s="49"/>
      <c r="E103" s="49"/>
      <c r="F103" s="49"/>
      <c r="G103" s="49"/>
      <c r="H103" s="49"/>
      <c r="I103" s="49"/>
      <c r="J103" s="10">
        <v>99</v>
      </c>
      <c r="K103" s="13" t="s">
        <v>70</v>
      </c>
      <c r="L103" s="13"/>
      <c r="M103" s="17">
        <f>SUM(M100:M102)</f>
        <v>0</v>
      </c>
      <c r="N103" s="13"/>
      <c r="O103" s="13"/>
      <c r="P103" s="13"/>
      <c r="Q103" s="13"/>
      <c r="R103" s="11"/>
      <c r="U103" s="7" t="s">
        <v>70</v>
      </c>
      <c r="X103" s="59" t="e">
        <f>SUM(X100:X102)</f>
        <v>#DIV/0!</v>
      </c>
    </row>
    <row r="104" spans="1:24" ht="13.5" thickTop="1" x14ac:dyDescent="0.2">
      <c r="A104" s="49"/>
      <c r="B104" s="49"/>
      <c r="C104" s="49"/>
      <c r="D104" s="49"/>
      <c r="E104" s="49"/>
      <c r="F104" s="49"/>
      <c r="G104" s="49"/>
      <c r="H104" s="49"/>
      <c r="I104" s="49"/>
      <c r="J104" s="10">
        <v>100</v>
      </c>
      <c r="K104" s="45" t="s">
        <v>133</v>
      </c>
      <c r="L104" s="13"/>
      <c r="M104" s="85">
        <f>SUM(M95:M102)</f>
        <v>0</v>
      </c>
      <c r="N104" s="13"/>
      <c r="O104" s="13"/>
      <c r="P104" s="13"/>
      <c r="Q104" s="13"/>
      <c r="R104" s="11"/>
      <c r="U104" s="50" t="s">
        <v>133</v>
      </c>
      <c r="X104" s="58" t="e">
        <f>SUM(X95:X102)</f>
        <v>#DIV/0!</v>
      </c>
    </row>
    <row r="105" spans="1:24" x14ac:dyDescent="0.2">
      <c r="A105" s="49"/>
      <c r="B105" s="49"/>
      <c r="C105" s="49"/>
      <c r="D105" s="49"/>
      <c r="E105" s="49"/>
      <c r="F105" s="49"/>
      <c r="G105" s="49"/>
      <c r="H105" s="49"/>
      <c r="I105" s="49"/>
      <c r="J105" s="10">
        <v>101</v>
      </c>
      <c r="K105" s="13"/>
      <c r="L105" s="13"/>
      <c r="M105" s="84" t="str">
        <f>IF(M104&lt;&gt;M83,M83-M104," ")</f>
        <v xml:space="preserve"> </v>
      </c>
      <c r="N105" s="84" t="str">
        <f>IF(M105=" ","","Difference between Assets and Liabilities")</f>
        <v/>
      </c>
      <c r="O105" s="13"/>
      <c r="P105" s="13"/>
      <c r="Q105" s="13"/>
      <c r="R105" s="11"/>
      <c r="X105" s="60" t="e">
        <f>IF(X104&lt;&gt;X83,X83-X104," ")</f>
        <v>#DIV/0!</v>
      </c>
    </row>
    <row r="106" spans="1:24" x14ac:dyDescent="0.2">
      <c r="A106" s="49"/>
      <c r="B106" s="49"/>
      <c r="C106" s="49"/>
      <c r="D106" s="49"/>
      <c r="E106" s="49"/>
      <c r="F106" s="49"/>
      <c r="G106" s="49"/>
      <c r="H106" s="49"/>
      <c r="I106" s="49"/>
      <c r="J106" s="10">
        <v>102</v>
      </c>
      <c r="K106" s="13"/>
      <c r="L106" s="13"/>
      <c r="M106" s="13"/>
      <c r="N106" s="84" t="str">
        <f>IF(M105=" ","","Please recalculate")</f>
        <v/>
      </c>
      <c r="O106" s="13"/>
      <c r="P106" s="13"/>
      <c r="Q106" s="13"/>
      <c r="R106" s="11"/>
    </row>
    <row r="107" spans="1:24" x14ac:dyDescent="0.2">
      <c r="A107" s="49"/>
      <c r="B107" s="49"/>
      <c r="C107" s="49"/>
      <c r="D107" s="49"/>
      <c r="E107" s="49"/>
      <c r="F107" s="49"/>
      <c r="G107" s="49"/>
      <c r="H107" s="49"/>
      <c r="I107" s="49"/>
      <c r="J107" s="10">
        <v>103</v>
      </c>
      <c r="K107" s="13"/>
      <c r="L107" s="13"/>
      <c r="M107" s="13"/>
      <c r="N107" s="13"/>
      <c r="O107" s="13"/>
      <c r="P107" s="13"/>
      <c r="Q107" s="13"/>
      <c r="R107" s="11"/>
    </row>
    <row r="108" spans="1:24" x14ac:dyDescent="0.2">
      <c r="A108" s="49"/>
      <c r="B108" s="49"/>
      <c r="C108" s="49"/>
      <c r="D108" s="49"/>
      <c r="E108" s="49"/>
      <c r="F108" s="49"/>
      <c r="G108" s="49"/>
      <c r="H108" s="49"/>
      <c r="I108" s="49"/>
      <c r="J108" s="10">
        <v>104</v>
      </c>
      <c r="K108" s="13"/>
      <c r="L108" s="13"/>
      <c r="M108" s="13"/>
      <c r="N108" s="13"/>
      <c r="O108" s="13"/>
      <c r="P108" s="13"/>
      <c r="Q108" s="13"/>
      <c r="R108" s="11"/>
    </row>
    <row r="109" spans="1:24" x14ac:dyDescent="0.2">
      <c r="A109" s="49"/>
      <c r="B109" s="49"/>
      <c r="C109" s="49"/>
      <c r="D109" s="49"/>
      <c r="E109" s="49"/>
      <c r="F109" s="49"/>
      <c r="G109" s="49"/>
      <c r="H109" s="49"/>
      <c r="I109" s="49"/>
      <c r="J109" s="10">
        <v>105</v>
      </c>
      <c r="K109" s="13"/>
      <c r="L109" s="13"/>
      <c r="M109" s="13"/>
      <c r="N109" s="13"/>
      <c r="O109" s="13"/>
      <c r="P109" s="13"/>
      <c r="Q109" s="13"/>
      <c r="R109" s="11"/>
    </row>
    <row r="110" spans="1:24" x14ac:dyDescent="0.2">
      <c r="A110" s="49"/>
      <c r="B110" s="49"/>
      <c r="C110" s="49"/>
      <c r="D110" s="49"/>
      <c r="E110" s="49"/>
      <c r="F110" s="49"/>
      <c r="G110" s="49"/>
      <c r="H110" s="49"/>
      <c r="I110" s="49"/>
      <c r="J110" s="10">
        <v>106</v>
      </c>
      <c r="K110" s="13"/>
      <c r="L110" s="13"/>
      <c r="M110" s="13"/>
      <c r="N110" s="13"/>
      <c r="O110" s="13"/>
      <c r="P110" s="13"/>
      <c r="Q110" s="13"/>
      <c r="R110" s="11"/>
    </row>
    <row r="111" spans="1:24" ht="12.75" customHeight="1" x14ac:dyDescent="0.2">
      <c r="A111" s="49"/>
      <c r="B111" s="49"/>
      <c r="C111" s="49"/>
      <c r="D111" s="49"/>
      <c r="E111" s="49"/>
      <c r="F111" s="49"/>
      <c r="G111" s="49"/>
      <c r="H111" s="49"/>
      <c r="I111" s="49"/>
      <c r="J111" s="10">
        <v>107</v>
      </c>
      <c r="K111" s="45" t="s">
        <v>72</v>
      </c>
      <c r="L111" s="13"/>
      <c r="M111" s="13"/>
      <c r="N111" s="13"/>
      <c r="O111" s="13"/>
      <c r="P111" s="13"/>
      <c r="Q111" s="13"/>
      <c r="R111" s="11"/>
    </row>
    <row r="112" spans="1:24" x14ac:dyDescent="0.2">
      <c r="A112" s="49"/>
      <c r="B112" s="49"/>
      <c r="C112" s="49"/>
      <c r="D112" s="49"/>
      <c r="E112" s="49"/>
      <c r="F112" s="49"/>
      <c r="G112" s="49"/>
      <c r="H112" s="49"/>
      <c r="I112" s="49"/>
      <c r="J112" s="10">
        <v>108</v>
      </c>
      <c r="K112" s="13"/>
      <c r="L112" s="18" t="s">
        <v>3</v>
      </c>
      <c r="M112" s="18" t="s">
        <v>4</v>
      </c>
      <c r="N112" s="18" t="s">
        <v>5</v>
      </c>
      <c r="O112" s="18" t="s">
        <v>6</v>
      </c>
      <c r="P112" s="18" t="s">
        <v>7</v>
      </c>
      <c r="Q112" s="13"/>
      <c r="R112" s="11"/>
    </row>
    <row r="113" spans="1:18" x14ac:dyDescent="0.2">
      <c r="A113" s="49"/>
      <c r="B113" s="49"/>
      <c r="C113" s="49"/>
      <c r="D113" s="49"/>
      <c r="E113" s="49"/>
      <c r="F113" s="49"/>
      <c r="G113" s="49"/>
      <c r="H113" s="49"/>
      <c r="I113" s="49"/>
      <c r="J113" s="10">
        <v>109</v>
      </c>
      <c r="K113" s="13" t="s">
        <v>73</v>
      </c>
      <c r="L113" s="55"/>
      <c r="M113" s="55"/>
      <c r="N113" s="55"/>
      <c r="O113" s="55"/>
      <c r="P113" s="16">
        <f>SUM(L113:O113)</f>
        <v>0</v>
      </c>
      <c r="Q113" s="13"/>
      <c r="R113" s="11"/>
    </row>
    <row r="114" spans="1:18" x14ac:dyDescent="0.2">
      <c r="A114" s="49"/>
      <c r="B114" s="49"/>
      <c r="C114" s="49"/>
      <c r="D114" s="49"/>
      <c r="E114" s="49"/>
      <c r="F114" s="49"/>
      <c r="G114" s="49"/>
      <c r="H114" s="49"/>
      <c r="I114" s="49"/>
      <c r="J114" s="10">
        <v>110</v>
      </c>
      <c r="K114" s="13" t="s">
        <v>40</v>
      </c>
      <c r="L114" s="55"/>
      <c r="M114" s="55"/>
      <c r="N114" s="55"/>
      <c r="O114" s="55"/>
      <c r="P114" s="16">
        <f>SUM(L114:O114)</f>
        <v>0</v>
      </c>
      <c r="Q114" s="13"/>
      <c r="R114" s="11"/>
    </row>
    <row r="115" spans="1:18" x14ac:dyDescent="0.2">
      <c r="A115" s="49"/>
      <c r="B115" s="49"/>
      <c r="C115" s="49"/>
      <c r="D115" s="49"/>
      <c r="E115" s="49"/>
      <c r="F115" s="49"/>
      <c r="G115" s="49"/>
      <c r="H115" s="49"/>
      <c r="I115" s="49"/>
      <c r="J115" s="10">
        <v>111</v>
      </c>
      <c r="K115" s="13" t="s">
        <v>41</v>
      </c>
      <c r="L115" s="16">
        <f>L113+L114</f>
        <v>0</v>
      </c>
      <c r="M115" s="16">
        <f>M113+M114</f>
        <v>0</v>
      </c>
      <c r="N115" s="16">
        <f>N113+N114</f>
        <v>0</v>
      </c>
      <c r="O115" s="16">
        <f>O113+O114</f>
        <v>0</v>
      </c>
      <c r="P115" s="16">
        <f>SUM(L115:O115)</f>
        <v>0</v>
      </c>
      <c r="Q115" s="13"/>
      <c r="R115" s="11"/>
    </row>
    <row r="116" spans="1:18" x14ac:dyDescent="0.2">
      <c r="A116" s="49"/>
      <c r="B116" s="49"/>
      <c r="C116" s="49"/>
      <c r="D116" s="49"/>
      <c r="E116" s="49"/>
      <c r="F116" s="49"/>
      <c r="G116" s="49"/>
      <c r="H116" s="49"/>
      <c r="I116" s="49"/>
      <c r="J116" s="10">
        <v>112</v>
      </c>
      <c r="K116" s="13" t="s">
        <v>74</v>
      </c>
      <c r="L116" s="55"/>
      <c r="M116" s="55"/>
      <c r="N116" s="55"/>
      <c r="O116" s="55"/>
      <c r="P116" s="16">
        <f>SUM(L116:O116)</f>
        <v>0</v>
      </c>
      <c r="Q116" s="13"/>
      <c r="R116" s="11"/>
    </row>
    <row r="117" spans="1:18" x14ac:dyDescent="0.2">
      <c r="A117" s="49"/>
      <c r="B117" s="49"/>
      <c r="C117" s="49"/>
      <c r="D117" s="49"/>
      <c r="E117" s="49"/>
      <c r="F117" s="49"/>
      <c r="G117" s="49"/>
      <c r="H117" s="49"/>
      <c r="I117" s="49"/>
      <c r="J117" s="10">
        <v>113</v>
      </c>
      <c r="K117" s="13" t="s">
        <v>75</v>
      </c>
      <c r="L117" s="16">
        <f>L115+L116</f>
        <v>0</v>
      </c>
      <c r="M117" s="16">
        <f>M115+M116</f>
        <v>0</v>
      </c>
      <c r="N117" s="16">
        <f>N115+N116</f>
        <v>0</v>
      </c>
      <c r="O117" s="16">
        <f>O115+O116</f>
        <v>0</v>
      </c>
      <c r="P117" s="16">
        <f>SUM(L117:O117)</f>
        <v>0</v>
      </c>
      <c r="Q117" s="13"/>
      <c r="R117" s="11"/>
    </row>
    <row r="118" spans="1:18" x14ac:dyDescent="0.2">
      <c r="A118" s="49"/>
      <c r="B118" s="49"/>
      <c r="C118" s="49"/>
      <c r="D118" s="49"/>
      <c r="E118" s="49"/>
      <c r="F118" s="49"/>
      <c r="G118" s="49"/>
      <c r="H118" s="49"/>
      <c r="I118" s="49"/>
      <c r="J118" s="10">
        <v>114</v>
      </c>
      <c r="K118" s="13"/>
      <c r="L118" s="84" t="str">
        <f>IF(L114&gt;0,IF(L116&gt;0," ^ Lines 110 &amp; 112 must"," ^ Less unearned must"),IF(L116&gt;0," ^ Less Reserve must",""))</f>
        <v/>
      </c>
      <c r="M118" s="84" t="str">
        <f>IF(M114&gt;0,IF(M116&gt;0," ^ Lines 110 &amp; 112 must"," ^ Less unearned must"),IF(M116&gt;0," ^ Less Reserve must",""))</f>
        <v/>
      </c>
      <c r="N118" s="84" t="str">
        <f>IF(N114&gt;0,IF(N116&gt;0," ^ Lines 110 &amp; 112 must"," ^ Less unearned must"),IF(N116&gt;0," ^ Less Reserve must",""))</f>
        <v/>
      </c>
      <c r="O118" s="84" t="str">
        <f>IF(O114&gt;0,IF(O116&gt;0," ^ Lines 110 &amp; 112 must"," ^ Less unearned must"),IF(O116&gt;0," ^ Less Reserve must",""))</f>
        <v/>
      </c>
      <c r="P118" s="84" t="str">
        <f>IF(P117&lt;&gt;0,IF(P115&gt;0,TRUNC((L115+M115+N115)/P115*100,2) &amp; "% of Loans are in Iowa","Net recievable must be greater than 0"),"")</f>
        <v/>
      </c>
      <c r="Q118" s="13"/>
      <c r="R118" s="11"/>
    </row>
    <row r="119" spans="1:18" x14ac:dyDescent="0.2">
      <c r="A119" s="49"/>
      <c r="B119" s="49"/>
      <c r="C119" s="49"/>
      <c r="D119" s="49"/>
      <c r="E119" s="49"/>
      <c r="F119" s="49"/>
      <c r="G119" s="49"/>
      <c r="H119" s="49"/>
      <c r="I119" s="49"/>
      <c r="J119" s="10">
        <v>115</v>
      </c>
      <c r="K119" s="13"/>
      <c r="L119" s="84" t="str">
        <f>IF(L114&gt;0,IF(L116&gt;0,"    be negative","    be negative"),IF(L116&gt;0,"    be negative",""))</f>
        <v/>
      </c>
      <c r="M119" s="84" t="str">
        <f>IF(M114&gt;0,IF(M116&gt;0,"    be negative","    be negative"),IF(M116&gt;0,"    be negative",""))</f>
        <v/>
      </c>
      <c r="N119" s="84" t="str">
        <f>IF(N114&gt;0,IF(N116&gt;0,"    be negative","    be negative"),IF(N116&gt;0,"    be negative",""))</f>
        <v/>
      </c>
      <c r="O119" s="84" t="str">
        <f>IF(O114&gt;0,IF(O116&gt;0,"    be negative","    be negative"),IF(O116&gt;0,"    be negative",""))</f>
        <v/>
      </c>
      <c r="P119" s="13"/>
      <c r="Q119" s="13"/>
      <c r="R119" s="11"/>
    </row>
    <row r="120" spans="1:18" ht="6" customHeight="1" x14ac:dyDescent="0.25">
      <c r="A120" s="49"/>
      <c r="B120" s="49"/>
      <c r="C120" s="49"/>
      <c r="D120" s="49"/>
      <c r="E120" s="49"/>
      <c r="F120" s="49"/>
      <c r="G120" s="49"/>
      <c r="H120" s="49"/>
      <c r="I120" s="49"/>
      <c r="J120" s="10">
        <v>116</v>
      </c>
      <c r="K120" s="12"/>
      <c r="L120" s="12"/>
      <c r="M120" s="12"/>
      <c r="N120" s="12"/>
      <c r="O120" s="12"/>
      <c r="P120" s="12"/>
      <c r="Q120" s="12"/>
      <c r="R120" s="11"/>
    </row>
    <row r="121" spans="1:18" ht="15.75" customHeight="1" x14ac:dyDescent="0.25">
      <c r="A121" s="49"/>
      <c r="B121" s="49"/>
      <c r="C121" s="49"/>
      <c r="D121" s="49"/>
      <c r="E121" s="49"/>
      <c r="F121" s="49"/>
      <c r="G121" s="49"/>
      <c r="H121" s="49"/>
      <c r="I121" s="49"/>
      <c r="J121" s="10">
        <v>117</v>
      </c>
      <c r="K121" s="12" t="s">
        <v>206</v>
      </c>
      <c r="L121" s="12"/>
      <c r="M121" s="12"/>
      <c r="N121" s="12"/>
      <c r="O121" s="12"/>
      <c r="P121" s="12"/>
      <c r="Q121" s="12"/>
      <c r="R121" s="11"/>
    </row>
    <row r="122" spans="1:18" ht="17.25" customHeight="1" x14ac:dyDescent="0.2">
      <c r="A122" s="49"/>
      <c r="B122" s="49"/>
      <c r="C122" s="49"/>
      <c r="D122" s="49"/>
      <c r="E122" s="49"/>
      <c r="F122" s="49"/>
      <c r="G122" s="49"/>
      <c r="H122" s="49"/>
      <c r="I122" s="49"/>
      <c r="J122" s="10">
        <v>118</v>
      </c>
      <c r="K122" s="13"/>
      <c r="L122" s="18" t="s">
        <v>76</v>
      </c>
      <c r="M122" s="18" t="s">
        <v>76</v>
      </c>
      <c r="N122" s="18" t="s">
        <v>76</v>
      </c>
      <c r="O122" s="18" t="s">
        <v>76</v>
      </c>
      <c r="P122" s="18" t="s">
        <v>76</v>
      </c>
      <c r="Q122" s="18" t="s">
        <v>76</v>
      </c>
      <c r="R122" s="11"/>
    </row>
    <row r="123" spans="1:18" ht="17.25" customHeight="1" x14ac:dyDescent="0.2">
      <c r="A123" s="49"/>
      <c r="B123" s="49"/>
      <c r="C123" s="49"/>
      <c r="D123" s="49"/>
      <c r="E123" s="49"/>
      <c r="F123" s="49"/>
      <c r="G123" s="49"/>
      <c r="H123" s="49"/>
      <c r="I123" s="49"/>
      <c r="J123" s="10">
        <v>119</v>
      </c>
      <c r="K123" s="13"/>
      <c r="L123" s="18" t="s">
        <v>77</v>
      </c>
      <c r="M123" s="18" t="s">
        <v>78</v>
      </c>
      <c r="N123" s="18" t="s">
        <v>79</v>
      </c>
      <c r="O123" s="18" t="s">
        <v>80</v>
      </c>
      <c r="P123" s="18" t="s">
        <v>81</v>
      </c>
      <c r="Q123" s="18" t="s">
        <v>82</v>
      </c>
      <c r="R123" s="11"/>
    </row>
    <row r="124" spans="1:18" ht="25.5" customHeight="1" x14ac:dyDescent="0.2">
      <c r="A124" s="49"/>
      <c r="B124" s="49"/>
      <c r="C124" s="49"/>
      <c r="D124" s="49"/>
      <c r="E124" s="49"/>
      <c r="F124" s="49"/>
      <c r="G124" s="49"/>
      <c r="H124" s="49"/>
      <c r="I124" s="49"/>
      <c r="J124" s="10">
        <v>120</v>
      </c>
      <c r="K124" s="14" t="s">
        <v>83</v>
      </c>
      <c r="L124" s="64"/>
      <c r="M124" s="55"/>
      <c r="N124" s="64"/>
      <c r="O124" s="55"/>
      <c r="P124" s="64"/>
      <c r="Q124" s="55"/>
      <c r="R124" s="11"/>
    </row>
    <row r="125" spans="1:18" x14ac:dyDescent="0.2">
      <c r="A125" s="49"/>
      <c r="B125" s="49"/>
      <c r="C125" s="49"/>
      <c r="D125" s="49"/>
      <c r="E125" s="49"/>
      <c r="F125" s="49"/>
      <c r="G125" s="49"/>
      <c r="H125" s="49"/>
      <c r="I125" s="49"/>
      <c r="J125" s="10">
        <v>121</v>
      </c>
      <c r="K125" s="13" t="s">
        <v>84</v>
      </c>
      <c r="L125" s="64"/>
      <c r="M125" s="55"/>
      <c r="N125" s="64"/>
      <c r="O125" s="55"/>
      <c r="P125" s="65" t="s">
        <v>85</v>
      </c>
      <c r="Q125" s="65" t="s">
        <v>85</v>
      </c>
      <c r="R125" s="11"/>
    </row>
    <row r="126" spans="1:18" ht="25.5" customHeight="1" x14ac:dyDescent="0.2">
      <c r="A126" s="49"/>
      <c r="B126" s="49"/>
      <c r="C126" s="49"/>
      <c r="D126" s="49"/>
      <c r="E126" s="49"/>
      <c r="F126" s="49"/>
      <c r="G126" s="49"/>
      <c r="H126" s="49"/>
      <c r="I126" s="49"/>
      <c r="J126" s="10">
        <v>122</v>
      </c>
      <c r="K126" s="14" t="s">
        <v>86</v>
      </c>
      <c r="L126" s="64"/>
      <c r="M126" s="55"/>
      <c r="N126" s="64"/>
      <c r="O126" s="55"/>
      <c r="P126" s="64"/>
      <c r="Q126" s="55"/>
      <c r="R126" s="11"/>
    </row>
    <row r="127" spans="1:18" x14ac:dyDescent="0.2">
      <c r="A127" s="49"/>
      <c r="B127" s="49"/>
      <c r="C127" s="49"/>
      <c r="D127" s="49"/>
      <c r="E127" s="49"/>
      <c r="F127" s="49"/>
      <c r="G127" s="49"/>
      <c r="H127" s="49"/>
      <c r="I127" s="49"/>
      <c r="J127" s="10">
        <v>123</v>
      </c>
      <c r="K127" s="13" t="s">
        <v>172</v>
      </c>
      <c r="L127" s="56">
        <f t="shared" ref="L127:Q127" si="1">SUM(L124:L126)</f>
        <v>0</v>
      </c>
      <c r="M127" s="16">
        <f t="shared" si="1"/>
        <v>0</v>
      </c>
      <c r="N127" s="56">
        <f t="shared" si="1"/>
        <v>0</v>
      </c>
      <c r="O127" s="16">
        <f t="shared" si="1"/>
        <v>0</v>
      </c>
      <c r="P127" s="56">
        <f t="shared" si="1"/>
        <v>0</v>
      </c>
      <c r="Q127" s="16">
        <f t="shared" si="1"/>
        <v>0</v>
      </c>
      <c r="R127" s="11"/>
    </row>
    <row r="128" spans="1:18" ht="26.25" customHeight="1" x14ac:dyDescent="0.2">
      <c r="A128" s="49"/>
      <c r="B128" s="49"/>
      <c r="C128" s="49"/>
      <c r="D128" s="49"/>
      <c r="E128" s="49"/>
      <c r="F128" s="49"/>
      <c r="G128" s="49"/>
      <c r="H128" s="49"/>
      <c r="I128" s="49"/>
      <c r="J128" s="10">
        <v>124</v>
      </c>
      <c r="K128" s="14" t="s">
        <v>88</v>
      </c>
      <c r="L128" s="64"/>
      <c r="M128" s="55"/>
      <c r="N128" s="64"/>
      <c r="O128" s="55"/>
      <c r="P128" s="64"/>
      <c r="Q128" s="55"/>
      <c r="R128" s="11"/>
    </row>
    <row r="129" spans="1:18" ht="25.5" customHeight="1" x14ac:dyDescent="0.2">
      <c r="A129" s="49"/>
      <c r="B129" s="49"/>
      <c r="C129" s="49"/>
      <c r="D129" s="49"/>
      <c r="E129" s="49"/>
      <c r="F129" s="49"/>
      <c r="G129" s="49"/>
      <c r="H129" s="49"/>
      <c r="I129" s="49"/>
      <c r="J129" s="10">
        <v>125</v>
      </c>
      <c r="K129" s="14" t="s">
        <v>89</v>
      </c>
      <c r="L129" s="64"/>
      <c r="M129" s="55"/>
      <c r="N129" s="64"/>
      <c r="O129" s="55"/>
      <c r="P129" s="64"/>
      <c r="Q129" s="55"/>
      <c r="R129" s="11"/>
    </row>
    <row r="130" spans="1:18" ht="25.5" customHeight="1" x14ac:dyDescent="0.2">
      <c r="A130" s="49"/>
      <c r="B130" s="49"/>
      <c r="C130" s="49"/>
      <c r="D130" s="49"/>
      <c r="E130" s="49"/>
      <c r="F130" s="49"/>
      <c r="G130" s="49"/>
      <c r="H130" s="49"/>
      <c r="I130" s="49"/>
      <c r="J130" s="10">
        <v>126</v>
      </c>
      <c r="K130" s="14" t="s">
        <v>90</v>
      </c>
      <c r="L130" s="64"/>
      <c r="M130" s="55"/>
      <c r="N130" s="64"/>
      <c r="O130" s="55"/>
      <c r="P130" s="64"/>
      <c r="Q130" s="55"/>
      <c r="R130" s="11"/>
    </row>
    <row r="131" spans="1:18" ht="13.5" thickBot="1" x14ac:dyDescent="0.25">
      <c r="A131" s="49"/>
      <c r="B131" s="49"/>
      <c r="C131" s="49"/>
      <c r="D131" s="49"/>
      <c r="E131" s="49"/>
      <c r="F131" s="49"/>
      <c r="G131" s="49"/>
      <c r="H131" s="49"/>
      <c r="I131" s="49"/>
      <c r="J131" s="10">
        <v>127</v>
      </c>
      <c r="K131" s="13" t="s">
        <v>173</v>
      </c>
      <c r="L131" s="66">
        <f t="shared" ref="L131:Q131" si="2">SUM(L128:L130)</f>
        <v>0</v>
      </c>
      <c r="M131" s="67">
        <f t="shared" si="2"/>
        <v>0</v>
      </c>
      <c r="N131" s="66">
        <f t="shared" si="2"/>
        <v>0</v>
      </c>
      <c r="O131" s="67">
        <f t="shared" si="2"/>
        <v>0</v>
      </c>
      <c r="P131" s="66">
        <f t="shared" si="2"/>
        <v>0</v>
      </c>
      <c r="Q131" s="67">
        <f t="shared" si="2"/>
        <v>0</v>
      </c>
      <c r="R131" s="11"/>
    </row>
    <row r="132" spans="1:18" ht="39.75" customHeight="1" thickTop="1" x14ac:dyDescent="0.2">
      <c r="A132" s="49"/>
      <c r="B132" s="49"/>
      <c r="C132" s="49"/>
      <c r="D132" s="49"/>
      <c r="E132" s="49"/>
      <c r="F132" s="49"/>
      <c r="G132" s="49"/>
      <c r="H132" s="49"/>
      <c r="I132" s="49"/>
      <c r="J132" s="10">
        <v>128</v>
      </c>
      <c r="K132" s="14" t="s">
        <v>174</v>
      </c>
      <c r="L132" s="56">
        <f t="shared" ref="L132:Q132" si="3">L127-L131</f>
        <v>0</v>
      </c>
      <c r="M132" s="16">
        <f t="shared" si="3"/>
        <v>0</v>
      </c>
      <c r="N132" s="56">
        <f t="shared" si="3"/>
        <v>0</v>
      </c>
      <c r="O132" s="16">
        <f t="shared" si="3"/>
        <v>0</v>
      </c>
      <c r="P132" s="56">
        <f t="shared" si="3"/>
        <v>0</v>
      </c>
      <c r="Q132" s="16">
        <f t="shared" si="3"/>
        <v>0</v>
      </c>
      <c r="R132" s="11"/>
    </row>
    <row r="133" spans="1:18" x14ac:dyDescent="0.2">
      <c r="A133" s="49"/>
      <c r="B133" s="49"/>
      <c r="C133" s="49"/>
      <c r="D133" s="49"/>
      <c r="E133" s="49"/>
      <c r="F133" s="49"/>
      <c r="G133" s="49"/>
      <c r="H133" s="49"/>
      <c r="I133" s="49"/>
      <c r="J133" s="10">
        <v>129</v>
      </c>
      <c r="K133" s="13"/>
      <c r="L133" s="84" t="str">
        <f>IF(M130+O130+Q130 &gt; 0,IF(OR(M130&lt;&gt;L115, O130&lt;&gt;M115, Q130&lt;&gt;N115), "Amount in line 126 (Loans outstanding at end of year) needs to equal amount in line 111 (Net receivable) for each loan type.", ""),"")</f>
        <v/>
      </c>
      <c r="M133" s="13"/>
      <c r="N133" s="13"/>
      <c r="O133" s="13"/>
      <c r="P133" s="13"/>
      <c r="Q133" s="13"/>
      <c r="R133" s="11"/>
    </row>
    <row r="134" spans="1:18" x14ac:dyDescent="0.2">
      <c r="A134" s="49"/>
      <c r="B134" s="49"/>
      <c r="C134" s="49"/>
      <c r="D134" s="49"/>
      <c r="E134" s="49"/>
      <c r="F134" s="49"/>
      <c r="G134" s="49"/>
      <c r="H134" s="49"/>
      <c r="I134" s="49"/>
      <c r="J134" s="10">
        <v>130</v>
      </c>
      <c r="K134" s="13"/>
      <c r="L134" s="84" t="str">
        <f>IF(M130+O130+Q130 &gt; 0,IF(OR(M130&lt;&gt;L115, O130&lt;&gt;M115, Q130&lt;&gt;N115), "Please recalculate.", ""),"")</f>
        <v/>
      </c>
      <c r="M134" s="13"/>
      <c r="N134" s="13"/>
      <c r="O134" s="13"/>
      <c r="P134" s="13"/>
      <c r="Q134" s="13"/>
      <c r="R134" s="11"/>
    </row>
    <row r="135" spans="1:18" x14ac:dyDescent="0.2">
      <c r="A135" s="49"/>
      <c r="B135" s="49"/>
      <c r="C135" s="49"/>
      <c r="D135" s="49"/>
      <c r="E135" s="49"/>
      <c r="F135" s="49"/>
      <c r="G135" s="49"/>
      <c r="H135" s="49"/>
      <c r="I135" s="49"/>
      <c r="J135" s="10">
        <v>131</v>
      </c>
      <c r="K135" s="13"/>
      <c r="L135" s="84"/>
      <c r="M135" s="13"/>
      <c r="N135" s="13"/>
      <c r="O135" s="13"/>
      <c r="P135" s="13"/>
      <c r="Q135" s="13"/>
      <c r="R135" s="11"/>
    </row>
    <row r="136" spans="1:18" ht="15.75" x14ac:dyDescent="0.25">
      <c r="A136" s="49"/>
      <c r="B136" s="49"/>
      <c r="C136" s="49"/>
      <c r="D136" s="49"/>
      <c r="E136" s="49"/>
      <c r="F136" s="49"/>
      <c r="G136" s="49"/>
      <c r="H136" s="49"/>
      <c r="I136" s="49"/>
      <c r="J136" s="10">
        <v>132</v>
      </c>
      <c r="K136" s="12" t="s">
        <v>152</v>
      </c>
      <c r="L136" s="12"/>
      <c r="M136" s="12"/>
      <c r="N136" s="12"/>
      <c r="O136" s="12"/>
      <c r="P136" s="12"/>
      <c r="Q136" s="12"/>
      <c r="R136" s="11"/>
    </row>
    <row r="137" spans="1:18" ht="18" customHeight="1" x14ac:dyDescent="0.2">
      <c r="A137" s="49"/>
      <c r="B137" s="49"/>
      <c r="C137" s="49"/>
      <c r="D137" s="49"/>
      <c r="E137" s="49"/>
      <c r="F137" s="49"/>
      <c r="G137" s="49"/>
      <c r="H137" s="49"/>
      <c r="I137" s="49"/>
      <c r="J137" s="10">
        <v>133</v>
      </c>
      <c r="K137" s="13"/>
      <c r="L137" s="18" t="s">
        <v>94</v>
      </c>
      <c r="M137" s="18" t="s">
        <v>94</v>
      </c>
      <c r="N137" s="18" t="s">
        <v>97</v>
      </c>
      <c r="O137" s="18" t="s">
        <v>99</v>
      </c>
      <c r="P137" s="18" t="s">
        <v>100</v>
      </c>
      <c r="Q137" s="18" t="s">
        <v>100</v>
      </c>
      <c r="R137" s="11"/>
    </row>
    <row r="138" spans="1:18" ht="18" customHeight="1" x14ac:dyDescent="0.2">
      <c r="A138" s="49"/>
      <c r="B138" s="49"/>
      <c r="C138" s="49"/>
      <c r="D138" s="49"/>
      <c r="E138" s="49"/>
      <c r="F138" s="49"/>
      <c r="G138" s="49"/>
      <c r="H138" s="49"/>
      <c r="I138" s="49"/>
      <c r="J138" s="10">
        <v>134</v>
      </c>
      <c r="K138" s="13"/>
      <c r="L138" s="18" t="s">
        <v>95</v>
      </c>
      <c r="M138" s="18" t="s">
        <v>96</v>
      </c>
      <c r="N138" s="18" t="s">
        <v>98</v>
      </c>
      <c r="O138" s="18" t="s">
        <v>96</v>
      </c>
      <c r="P138" s="18" t="s">
        <v>98</v>
      </c>
      <c r="Q138" s="18" t="s">
        <v>96</v>
      </c>
      <c r="R138" s="11"/>
    </row>
    <row r="139" spans="1:18" x14ac:dyDescent="0.2">
      <c r="A139" s="49"/>
      <c r="B139" s="49"/>
      <c r="C139" s="49"/>
      <c r="D139" s="49"/>
      <c r="E139" s="49"/>
      <c r="F139" s="49"/>
      <c r="G139" s="49"/>
      <c r="H139" s="49"/>
      <c r="I139" s="49"/>
      <c r="J139" s="10">
        <v>135</v>
      </c>
      <c r="K139" s="13" t="s">
        <v>91</v>
      </c>
      <c r="L139" s="64"/>
      <c r="M139" s="55"/>
      <c r="N139" s="64"/>
      <c r="O139" s="55"/>
      <c r="P139" s="64"/>
      <c r="Q139" s="55"/>
      <c r="R139" s="11"/>
    </row>
    <row r="140" spans="1:18" x14ac:dyDescent="0.2">
      <c r="A140" s="49"/>
      <c r="B140" s="49"/>
      <c r="C140" s="49"/>
      <c r="D140" s="49"/>
      <c r="E140" s="49"/>
      <c r="F140" s="49"/>
      <c r="G140" s="49"/>
      <c r="H140" s="49"/>
      <c r="I140" s="49"/>
      <c r="J140" s="10">
        <v>136</v>
      </c>
      <c r="K140" s="13" t="s">
        <v>92</v>
      </c>
      <c r="L140" s="64"/>
      <c r="M140" s="55"/>
      <c r="N140" s="64"/>
      <c r="O140" s="55"/>
      <c r="P140" s="64"/>
      <c r="Q140" s="55"/>
      <c r="R140" s="11"/>
    </row>
    <row r="141" spans="1:18" x14ac:dyDescent="0.2">
      <c r="A141" s="49"/>
      <c r="B141" s="49"/>
      <c r="C141" s="49"/>
      <c r="D141" s="49"/>
      <c r="E141" s="49"/>
      <c r="F141" s="49"/>
      <c r="G141" s="49"/>
      <c r="H141" s="49"/>
      <c r="I141" s="49"/>
      <c r="J141" s="10">
        <v>137</v>
      </c>
      <c r="K141" s="13" t="s">
        <v>93</v>
      </c>
      <c r="L141" s="64"/>
      <c r="M141" s="55"/>
      <c r="N141" s="64"/>
      <c r="O141" s="55"/>
      <c r="P141" s="64"/>
      <c r="Q141" s="55"/>
      <c r="R141" s="11"/>
    </row>
    <row r="142" spans="1:18" x14ac:dyDescent="0.2">
      <c r="A142" s="49"/>
      <c r="B142" s="49"/>
      <c r="C142" s="49"/>
      <c r="D142" s="49"/>
      <c r="E142" s="49"/>
      <c r="F142" s="49"/>
      <c r="G142" s="49"/>
      <c r="H142" s="49"/>
      <c r="I142" s="49"/>
      <c r="J142" s="10">
        <v>138</v>
      </c>
      <c r="K142" s="13" t="s">
        <v>87</v>
      </c>
      <c r="L142" s="13">
        <f t="shared" ref="L142:Q142" si="4">SUM(L139:L141)</f>
        <v>0</v>
      </c>
      <c r="M142" s="16">
        <f t="shared" si="4"/>
        <v>0</v>
      </c>
      <c r="N142" s="13">
        <f t="shared" si="4"/>
        <v>0</v>
      </c>
      <c r="O142" s="16">
        <f t="shared" si="4"/>
        <v>0</v>
      </c>
      <c r="P142" s="13">
        <f t="shared" si="4"/>
        <v>0</v>
      </c>
      <c r="Q142" s="16">
        <f t="shared" si="4"/>
        <v>0</v>
      </c>
      <c r="R142" s="11"/>
    </row>
    <row r="143" spans="1:18" ht="39" customHeight="1" x14ac:dyDescent="0.2">
      <c r="A143" s="49"/>
      <c r="B143" s="49"/>
      <c r="C143" s="49"/>
      <c r="D143" s="49"/>
      <c r="E143" s="49"/>
      <c r="F143" s="49"/>
      <c r="G143" s="49"/>
      <c r="H143" s="49"/>
      <c r="I143" s="49"/>
      <c r="J143" s="10">
        <v>139</v>
      </c>
      <c r="K143" s="14" t="s">
        <v>175</v>
      </c>
      <c r="L143" s="13"/>
      <c r="M143" s="63" t="e">
        <f>M142/L69</f>
        <v>#DIV/0!</v>
      </c>
      <c r="N143" s="13"/>
      <c r="O143" s="63" t="e">
        <f>O142/L69</f>
        <v>#DIV/0!</v>
      </c>
      <c r="P143" s="13"/>
      <c r="Q143" s="63" t="e">
        <f>Q142/L69</f>
        <v>#DIV/0!</v>
      </c>
      <c r="R143" s="11"/>
    </row>
    <row r="144" spans="1:18" x14ac:dyDescent="0.2">
      <c r="A144" s="49"/>
      <c r="B144" s="49"/>
      <c r="C144" s="49"/>
      <c r="D144" s="49"/>
      <c r="E144" s="49"/>
      <c r="F144" s="49"/>
      <c r="G144" s="49"/>
      <c r="H144" s="49"/>
      <c r="I144" s="49"/>
      <c r="J144" s="10">
        <v>140</v>
      </c>
      <c r="K144" s="13"/>
      <c r="L144" s="13"/>
      <c r="M144" s="13"/>
      <c r="N144" s="13"/>
      <c r="O144" s="13"/>
      <c r="P144" s="13"/>
      <c r="Q144" s="13"/>
      <c r="R144" s="11"/>
    </row>
    <row r="145" spans="1:18" x14ac:dyDescent="0.2">
      <c r="A145" s="49"/>
      <c r="B145" s="49"/>
      <c r="C145" s="49"/>
      <c r="D145" s="49"/>
      <c r="E145" s="49"/>
      <c r="F145" s="49"/>
      <c r="G145" s="49"/>
      <c r="H145" s="49"/>
      <c r="I145" s="49"/>
      <c r="J145" s="10">
        <v>141</v>
      </c>
      <c r="K145" s="13"/>
      <c r="L145" s="13"/>
      <c r="M145" s="13"/>
      <c r="N145" s="13"/>
      <c r="O145" s="13"/>
      <c r="P145" s="13"/>
      <c r="Q145" s="13"/>
      <c r="R145" s="11"/>
    </row>
    <row r="146" spans="1:18" x14ac:dyDescent="0.2">
      <c r="A146" s="49"/>
      <c r="B146" s="49"/>
      <c r="C146" s="49"/>
      <c r="D146" s="49"/>
      <c r="E146" s="49"/>
      <c r="F146" s="49"/>
      <c r="G146" s="49"/>
      <c r="H146" s="49"/>
      <c r="I146" s="49"/>
      <c r="J146" s="10">
        <v>142</v>
      </c>
      <c r="K146" s="13"/>
      <c r="L146" s="13"/>
      <c r="M146" s="13"/>
      <c r="N146" s="13"/>
      <c r="O146" s="13"/>
      <c r="P146" s="13"/>
      <c r="Q146" s="13"/>
      <c r="R146" s="11"/>
    </row>
    <row r="147" spans="1:18" x14ac:dyDescent="0.2">
      <c r="A147" s="49"/>
      <c r="B147" s="49"/>
      <c r="C147" s="49"/>
      <c r="D147" s="49"/>
      <c r="E147" s="49"/>
      <c r="F147" s="49"/>
      <c r="G147" s="49"/>
      <c r="H147" s="49"/>
      <c r="I147" s="49"/>
      <c r="J147" s="10">
        <v>143</v>
      </c>
      <c r="K147" s="13"/>
      <c r="L147" s="13"/>
      <c r="M147" s="13"/>
      <c r="N147" s="13"/>
      <c r="O147" s="13"/>
      <c r="P147" s="13"/>
      <c r="Q147" s="13"/>
      <c r="R147" s="11"/>
    </row>
    <row r="148" spans="1:18" ht="15.75" customHeight="1" x14ac:dyDescent="0.25">
      <c r="A148" s="49"/>
      <c r="B148" s="49"/>
      <c r="C148" s="49"/>
      <c r="D148" s="49"/>
      <c r="E148" s="49"/>
      <c r="F148" s="49"/>
      <c r="G148" s="49"/>
      <c r="H148" s="49"/>
      <c r="I148" s="49"/>
      <c r="J148" s="10">
        <v>144</v>
      </c>
      <c r="K148" s="12" t="s">
        <v>153</v>
      </c>
      <c r="L148" s="12"/>
      <c r="M148" s="12"/>
      <c r="N148" s="12"/>
      <c r="O148" s="12"/>
      <c r="P148" s="12"/>
      <c r="Q148" s="12"/>
      <c r="R148" s="11"/>
    </row>
    <row r="149" spans="1:18" ht="18" customHeight="1" x14ac:dyDescent="0.2">
      <c r="A149" s="49"/>
      <c r="B149" s="49"/>
      <c r="C149" s="49"/>
      <c r="D149" s="49"/>
      <c r="E149" s="49"/>
      <c r="F149" s="49"/>
      <c r="G149" s="49"/>
      <c r="H149" s="49"/>
      <c r="I149" s="49"/>
      <c r="J149" s="10">
        <v>145</v>
      </c>
      <c r="K149" s="13"/>
      <c r="L149" s="18" t="s">
        <v>94</v>
      </c>
      <c r="M149" s="18" t="s">
        <v>94</v>
      </c>
      <c r="N149" s="18" t="s">
        <v>97</v>
      </c>
      <c r="O149" s="18" t="s">
        <v>99</v>
      </c>
      <c r="P149" s="18" t="s">
        <v>100</v>
      </c>
      <c r="Q149" s="18" t="s">
        <v>100</v>
      </c>
      <c r="R149" s="11"/>
    </row>
    <row r="150" spans="1:18" ht="18" customHeight="1" x14ac:dyDescent="0.2">
      <c r="A150" s="49"/>
      <c r="B150" s="49"/>
      <c r="C150" s="49"/>
      <c r="D150" s="49"/>
      <c r="E150" s="49"/>
      <c r="F150" s="49"/>
      <c r="G150" s="49"/>
      <c r="H150" s="49"/>
      <c r="I150" s="49"/>
      <c r="J150" s="10">
        <v>146</v>
      </c>
      <c r="K150" s="13" t="s">
        <v>103</v>
      </c>
      <c r="L150" s="18" t="s">
        <v>98</v>
      </c>
      <c r="M150" s="18" t="s">
        <v>102</v>
      </c>
      <c r="N150" s="18" t="s">
        <v>95</v>
      </c>
      <c r="O150" s="18" t="s">
        <v>102</v>
      </c>
      <c r="P150" s="18" t="s">
        <v>98</v>
      </c>
      <c r="Q150" s="18" t="s">
        <v>102</v>
      </c>
      <c r="R150" s="11"/>
    </row>
    <row r="151" spans="1:18" ht="25.5" customHeight="1" x14ac:dyDescent="0.2">
      <c r="A151" s="49"/>
      <c r="B151" s="49"/>
      <c r="C151" s="49"/>
      <c r="D151" s="49"/>
      <c r="E151" s="49"/>
      <c r="F151" s="49"/>
      <c r="G151" s="49"/>
      <c r="H151" s="49"/>
      <c r="I151" s="49"/>
      <c r="J151" s="10">
        <v>147</v>
      </c>
      <c r="K151" s="13" t="s">
        <v>168</v>
      </c>
      <c r="L151" s="3"/>
      <c r="M151" s="55"/>
      <c r="N151" s="3"/>
      <c r="O151" s="55"/>
      <c r="P151" s="3"/>
      <c r="Q151" s="55"/>
      <c r="R151" s="11"/>
    </row>
    <row r="152" spans="1:18" ht="26.25" customHeight="1" x14ac:dyDescent="0.2">
      <c r="A152" s="49"/>
      <c r="B152" s="49"/>
      <c r="C152" s="49"/>
      <c r="D152" s="49"/>
      <c r="E152" s="49"/>
      <c r="F152" s="49"/>
      <c r="G152" s="49"/>
      <c r="H152" s="49"/>
      <c r="I152" s="49"/>
      <c r="J152" s="10">
        <v>148</v>
      </c>
      <c r="K152" s="14" t="s">
        <v>169</v>
      </c>
      <c r="L152" s="3"/>
      <c r="M152" s="55"/>
      <c r="N152" s="3"/>
      <c r="O152" s="55"/>
      <c r="P152" s="3"/>
      <c r="Q152" s="55"/>
      <c r="R152" s="11"/>
    </row>
    <row r="153" spans="1:18" x14ac:dyDescent="0.2">
      <c r="A153" s="49"/>
      <c r="B153" s="49"/>
      <c r="C153" s="49"/>
      <c r="D153" s="49"/>
      <c r="E153" s="49"/>
      <c r="F153" s="49"/>
      <c r="G153" s="49"/>
      <c r="H153" s="49"/>
      <c r="I153" s="49"/>
      <c r="J153" s="10">
        <v>149</v>
      </c>
      <c r="K153" s="13" t="s">
        <v>104</v>
      </c>
      <c r="L153" s="3"/>
      <c r="M153" s="55"/>
      <c r="N153" s="3"/>
      <c r="O153" s="55"/>
      <c r="P153" s="19" t="s">
        <v>107</v>
      </c>
      <c r="Q153" s="19" t="s">
        <v>107</v>
      </c>
      <c r="R153" s="11"/>
    </row>
    <row r="154" spans="1:18" x14ac:dyDescent="0.2">
      <c r="A154" s="49"/>
      <c r="B154" s="49"/>
      <c r="C154" s="49"/>
      <c r="D154" s="49"/>
      <c r="E154" s="49"/>
      <c r="F154" s="49"/>
      <c r="G154" s="49"/>
      <c r="H154" s="49"/>
      <c r="I154" s="49"/>
      <c r="J154" s="10">
        <v>150</v>
      </c>
      <c r="K154" s="13" t="s">
        <v>105</v>
      </c>
      <c r="L154" s="68"/>
      <c r="M154" s="17"/>
      <c r="N154" s="68"/>
      <c r="O154" s="17"/>
      <c r="P154" s="68"/>
      <c r="Q154" s="17"/>
      <c r="R154" s="11"/>
    </row>
    <row r="155" spans="1:18" x14ac:dyDescent="0.2">
      <c r="A155" s="49"/>
      <c r="B155" s="49"/>
      <c r="C155" s="49"/>
      <c r="D155" s="49"/>
      <c r="E155" s="49"/>
      <c r="F155" s="49"/>
      <c r="G155" s="49"/>
      <c r="H155" s="49"/>
      <c r="I155" s="49"/>
      <c r="J155" s="10">
        <v>151</v>
      </c>
      <c r="K155" s="13" t="s">
        <v>167</v>
      </c>
      <c r="L155" s="3"/>
      <c r="M155" s="55"/>
      <c r="N155" s="3"/>
      <c r="O155" s="55"/>
      <c r="P155" s="3"/>
      <c r="Q155" s="55"/>
      <c r="R155" s="11"/>
    </row>
    <row r="156" spans="1:18" x14ac:dyDescent="0.2">
      <c r="A156" s="49"/>
      <c r="B156" s="49"/>
      <c r="C156" s="49"/>
      <c r="D156" s="49"/>
      <c r="E156" s="49"/>
      <c r="F156" s="49"/>
      <c r="G156" s="49"/>
      <c r="H156" s="49"/>
      <c r="I156" s="49"/>
      <c r="J156" s="10">
        <v>152</v>
      </c>
      <c r="K156" s="13" t="s">
        <v>144</v>
      </c>
      <c r="M156" s="55"/>
      <c r="N156" s="3"/>
      <c r="O156" s="55"/>
      <c r="P156" s="3"/>
      <c r="Q156" s="55"/>
      <c r="R156" s="11"/>
    </row>
    <row r="157" spans="1:18" x14ac:dyDescent="0.2">
      <c r="A157" s="49"/>
      <c r="B157" s="49"/>
      <c r="C157" s="49"/>
      <c r="D157" s="49"/>
      <c r="E157" s="49"/>
      <c r="F157" s="49"/>
      <c r="G157" s="49"/>
      <c r="H157" s="49"/>
      <c r="I157" s="49"/>
      <c r="J157" s="10">
        <v>153</v>
      </c>
      <c r="K157" s="13" t="s">
        <v>145</v>
      </c>
      <c r="L157" s="3"/>
      <c r="M157" s="55"/>
      <c r="N157" s="3"/>
      <c r="O157" s="55"/>
      <c r="P157" s="21" t="s">
        <v>107</v>
      </c>
      <c r="Q157" s="21" t="s">
        <v>107</v>
      </c>
      <c r="R157" s="11"/>
    </row>
    <row r="158" spans="1:18" x14ac:dyDescent="0.2">
      <c r="A158" s="49"/>
      <c r="B158" s="49"/>
      <c r="C158" s="49"/>
      <c r="D158" s="49"/>
      <c r="E158" s="49"/>
      <c r="F158" s="49"/>
      <c r="G158" s="49"/>
      <c r="H158" s="49"/>
      <c r="I158" s="49"/>
      <c r="J158" s="10">
        <v>154</v>
      </c>
      <c r="K158" s="13" t="s">
        <v>146</v>
      </c>
      <c r="L158" s="3"/>
      <c r="M158" s="55"/>
      <c r="N158" s="3"/>
      <c r="O158" s="69"/>
      <c r="P158" s="22" t="s">
        <v>107</v>
      </c>
      <c r="Q158" s="19" t="s">
        <v>107</v>
      </c>
      <c r="R158" s="11"/>
    </row>
    <row r="159" spans="1:18" x14ac:dyDescent="0.2">
      <c r="A159" s="49"/>
      <c r="B159" s="49"/>
      <c r="C159" s="49"/>
      <c r="D159" s="49"/>
      <c r="E159" s="49"/>
      <c r="F159" s="49"/>
      <c r="G159" s="49"/>
      <c r="H159" s="49"/>
      <c r="I159" s="49"/>
      <c r="J159" s="10">
        <v>155</v>
      </c>
      <c r="K159" s="13" t="s">
        <v>106</v>
      </c>
      <c r="L159" s="13"/>
      <c r="M159" s="16"/>
      <c r="N159" s="13"/>
      <c r="O159" s="13"/>
      <c r="P159" s="13"/>
      <c r="Q159" s="13"/>
      <c r="R159" s="11"/>
    </row>
    <row r="160" spans="1:18" x14ac:dyDescent="0.2">
      <c r="A160" s="49"/>
      <c r="B160" s="49"/>
      <c r="C160" s="49"/>
      <c r="D160" s="49"/>
      <c r="E160" s="49"/>
      <c r="F160" s="49"/>
      <c r="G160" s="49"/>
      <c r="H160" s="49"/>
      <c r="I160" s="49"/>
      <c r="J160" s="10">
        <v>156</v>
      </c>
      <c r="K160" s="13" t="s">
        <v>134</v>
      </c>
      <c r="L160" s="13"/>
      <c r="M160" s="55"/>
      <c r="N160" s="13"/>
      <c r="O160" s="3"/>
      <c r="P160" s="13"/>
      <c r="Q160" s="87"/>
      <c r="R160" s="11"/>
    </row>
    <row r="161" spans="1:18" x14ac:dyDescent="0.2">
      <c r="A161" s="49"/>
      <c r="B161" s="49"/>
      <c r="C161" s="49"/>
      <c r="D161" s="49"/>
      <c r="E161" s="49"/>
      <c r="F161" s="49"/>
      <c r="G161" s="49"/>
      <c r="H161" s="49"/>
      <c r="I161" s="49"/>
      <c r="J161" s="10">
        <v>157</v>
      </c>
      <c r="K161" s="13" t="s">
        <v>135</v>
      </c>
      <c r="L161" s="13"/>
      <c r="M161" s="55"/>
      <c r="N161" s="13"/>
      <c r="O161" s="55"/>
      <c r="P161" s="13"/>
      <c r="Q161" s="3"/>
      <c r="R161" s="11"/>
    </row>
    <row r="162" spans="1:18" x14ac:dyDescent="0.2">
      <c r="A162" s="49"/>
      <c r="B162" s="49"/>
      <c r="C162" s="49"/>
      <c r="D162" s="49"/>
      <c r="E162" s="49"/>
      <c r="F162" s="49"/>
      <c r="G162" s="49"/>
      <c r="H162" s="49"/>
      <c r="I162" s="49"/>
      <c r="J162" s="10">
        <v>158</v>
      </c>
      <c r="K162" s="13" t="s">
        <v>136</v>
      </c>
      <c r="L162" s="13"/>
      <c r="M162" s="55"/>
      <c r="N162" s="13"/>
      <c r="O162" s="87"/>
      <c r="P162" s="13"/>
      <c r="Q162" s="87"/>
      <c r="R162" s="11"/>
    </row>
    <row r="163" spans="1:18" x14ac:dyDescent="0.2">
      <c r="A163" s="49"/>
      <c r="B163" s="49"/>
      <c r="C163" s="49"/>
      <c r="D163" s="49"/>
      <c r="E163" s="49"/>
      <c r="F163" s="49"/>
      <c r="G163" s="49"/>
      <c r="H163" s="49"/>
      <c r="I163" s="49"/>
      <c r="J163" s="10">
        <v>159</v>
      </c>
      <c r="K163" s="13" t="s">
        <v>108</v>
      </c>
      <c r="L163" s="13"/>
      <c r="M163" s="13"/>
      <c r="N163" s="13"/>
      <c r="O163" s="13"/>
      <c r="P163" s="13"/>
      <c r="Q163" s="13"/>
      <c r="R163" s="11"/>
    </row>
    <row r="164" spans="1:18" x14ac:dyDescent="0.2">
      <c r="A164" s="49"/>
      <c r="B164" s="49"/>
      <c r="C164" s="49"/>
      <c r="D164" s="49"/>
      <c r="E164" s="49"/>
      <c r="F164" s="49"/>
      <c r="G164" s="49"/>
      <c r="H164" s="49"/>
      <c r="I164" s="49"/>
      <c r="J164" s="10">
        <v>160</v>
      </c>
      <c r="K164" s="13" t="s">
        <v>134</v>
      </c>
      <c r="L164" s="13"/>
      <c r="M164" s="3"/>
      <c r="N164" s="13"/>
      <c r="O164" s="3"/>
      <c r="P164" s="19" t="s">
        <v>107</v>
      </c>
      <c r="Q164" s="13"/>
      <c r="R164" s="11"/>
    </row>
    <row r="165" spans="1:18" x14ac:dyDescent="0.2">
      <c r="A165" s="49"/>
      <c r="B165" s="49"/>
      <c r="C165" s="49"/>
      <c r="D165" s="49"/>
      <c r="E165" s="49"/>
      <c r="F165" s="49"/>
      <c r="G165" s="49"/>
      <c r="H165" s="49"/>
      <c r="I165" s="49"/>
      <c r="J165" s="10">
        <v>161</v>
      </c>
      <c r="K165" s="13" t="s">
        <v>135</v>
      </c>
      <c r="L165" s="13"/>
      <c r="M165" s="55"/>
      <c r="N165" s="13"/>
      <c r="O165" s="55"/>
      <c r="P165" s="19" t="s">
        <v>107</v>
      </c>
      <c r="Q165" s="13"/>
      <c r="R165" s="11"/>
    </row>
    <row r="166" spans="1:18" x14ac:dyDescent="0.2">
      <c r="A166" s="49"/>
      <c r="B166" s="49"/>
      <c r="C166" s="49"/>
      <c r="D166" s="49"/>
      <c r="E166" s="49"/>
      <c r="F166" s="49"/>
      <c r="G166" s="49"/>
      <c r="H166" s="49"/>
      <c r="I166" s="49"/>
      <c r="J166" s="10">
        <v>162</v>
      </c>
      <c r="K166" s="13" t="s">
        <v>136</v>
      </c>
      <c r="L166" s="13"/>
      <c r="M166" s="55"/>
      <c r="N166" s="13"/>
      <c r="O166" s="55"/>
      <c r="P166" s="19" t="s">
        <v>107</v>
      </c>
      <c r="Q166" s="13"/>
      <c r="R166" s="11"/>
    </row>
    <row r="167" spans="1:18" x14ac:dyDescent="0.2">
      <c r="A167" s="49"/>
      <c r="B167" s="49"/>
      <c r="C167" s="49"/>
      <c r="D167" s="49"/>
      <c r="E167" s="49"/>
      <c r="F167" s="49"/>
      <c r="G167" s="49"/>
      <c r="H167" s="49"/>
      <c r="I167" s="49"/>
      <c r="J167" s="10">
        <v>163</v>
      </c>
      <c r="K167" s="13"/>
      <c r="L167" s="13"/>
      <c r="M167" s="13"/>
      <c r="N167" s="13"/>
      <c r="O167" s="13"/>
      <c r="P167" s="13"/>
      <c r="Q167" s="13"/>
      <c r="R167" s="11"/>
    </row>
    <row r="168" spans="1:18" x14ac:dyDescent="0.2">
      <c r="A168" s="49"/>
      <c r="B168" s="49"/>
      <c r="C168" s="49"/>
      <c r="D168" s="49"/>
      <c r="E168" s="49"/>
      <c r="F168" s="49"/>
      <c r="G168" s="49"/>
      <c r="H168" s="49"/>
      <c r="I168" s="49"/>
      <c r="J168" s="10">
        <v>164</v>
      </c>
      <c r="K168" s="13"/>
      <c r="L168" s="13"/>
      <c r="M168" s="13"/>
      <c r="N168" s="13"/>
      <c r="O168" s="13"/>
      <c r="P168" s="13"/>
      <c r="Q168" s="13"/>
      <c r="R168" s="11"/>
    </row>
    <row r="169" spans="1:18" x14ac:dyDescent="0.2">
      <c r="A169" s="49"/>
      <c r="B169" s="49"/>
      <c r="C169" s="49"/>
      <c r="D169" s="49"/>
      <c r="E169" s="49"/>
      <c r="F169" s="49"/>
      <c r="G169" s="49"/>
      <c r="H169" s="49"/>
      <c r="I169" s="49"/>
      <c r="J169" s="10">
        <v>165</v>
      </c>
      <c r="K169" s="13"/>
      <c r="L169" s="13"/>
      <c r="M169" s="13"/>
      <c r="N169" s="13"/>
      <c r="O169" s="13"/>
      <c r="P169" s="13"/>
      <c r="Q169" s="13"/>
      <c r="R169" s="11"/>
    </row>
    <row r="170" spans="1:18" ht="6" customHeight="1" x14ac:dyDescent="0.25">
      <c r="A170" s="49"/>
      <c r="B170" s="49"/>
      <c r="C170" s="49"/>
      <c r="D170" s="49"/>
      <c r="E170" s="49"/>
      <c r="F170" s="49"/>
      <c r="G170" s="49"/>
      <c r="H170" s="49"/>
      <c r="I170" s="49"/>
      <c r="J170" s="10">
        <v>166</v>
      </c>
      <c r="K170" s="12"/>
      <c r="L170" s="12"/>
      <c r="M170" s="12"/>
      <c r="N170" s="12"/>
      <c r="O170" s="12"/>
      <c r="P170" s="12"/>
      <c r="Q170" s="12"/>
      <c r="R170" s="11"/>
    </row>
    <row r="171" spans="1:18" ht="15.75" customHeight="1" x14ac:dyDescent="0.25">
      <c r="A171" s="49"/>
      <c r="B171" s="49"/>
      <c r="C171" s="49"/>
      <c r="D171" s="49"/>
      <c r="E171" s="49"/>
      <c r="F171" s="49"/>
      <c r="G171" s="49"/>
      <c r="H171" s="49"/>
      <c r="I171" s="49"/>
      <c r="J171" s="10">
        <v>167</v>
      </c>
      <c r="K171" s="12" t="s">
        <v>154</v>
      </c>
      <c r="L171" s="12"/>
      <c r="M171" s="12"/>
      <c r="N171" s="12"/>
      <c r="O171" s="12"/>
      <c r="P171" s="12"/>
      <c r="Q171" s="12"/>
      <c r="R171" s="11"/>
    </row>
    <row r="172" spans="1:18" x14ac:dyDescent="0.2">
      <c r="A172" s="49"/>
      <c r="B172" s="49"/>
      <c r="C172" s="49"/>
      <c r="D172" s="49"/>
      <c r="E172" s="49"/>
      <c r="F172" s="49"/>
      <c r="G172" s="49"/>
      <c r="H172" s="49"/>
      <c r="I172" s="49"/>
      <c r="J172" s="10">
        <v>168</v>
      </c>
      <c r="K172" s="13"/>
      <c r="L172" s="19" t="s">
        <v>113</v>
      </c>
      <c r="M172" s="19" t="s">
        <v>114</v>
      </c>
      <c r="N172" s="19" t="s">
        <v>100</v>
      </c>
      <c r="O172" s="19" t="s">
        <v>101</v>
      </c>
      <c r="P172" s="19" t="s">
        <v>87</v>
      </c>
      <c r="Q172" s="13"/>
      <c r="R172" s="11"/>
    </row>
    <row r="173" spans="1:18" ht="27" customHeight="1" x14ac:dyDescent="0.2">
      <c r="A173" s="49"/>
      <c r="B173" s="49"/>
      <c r="C173" s="49"/>
      <c r="D173" s="49"/>
      <c r="E173" s="49"/>
      <c r="F173" s="49"/>
      <c r="G173" s="49"/>
      <c r="H173" s="49"/>
      <c r="I173" s="49"/>
      <c r="J173" s="10">
        <v>169</v>
      </c>
      <c r="K173" s="14" t="s">
        <v>109</v>
      </c>
      <c r="L173" s="3"/>
      <c r="M173" s="3"/>
      <c r="N173" s="3"/>
      <c r="O173" s="70"/>
      <c r="P173" s="16">
        <f>SUM(L173:O173)</f>
        <v>0</v>
      </c>
      <c r="Q173" s="13"/>
      <c r="R173" s="11"/>
    </row>
    <row r="174" spans="1:18" ht="38.25" customHeight="1" x14ac:dyDescent="0.2">
      <c r="A174" s="49"/>
      <c r="B174" s="49"/>
      <c r="C174" s="49"/>
      <c r="D174" s="49"/>
      <c r="E174" s="49"/>
      <c r="F174" s="49"/>
      <c r="G174" s="49"/>
      <c r="H174" s="49"/>
      <c r="I174" s="49"/>
      <c r="J174" s="10">
        <v>170</v>
      </c>
      <c r="K174" s="14" t="s">
        <v>110</v>
      </c>
      <c r="L174" s="71" t="e">
        <f>L173/$P$173</f>
        <v>#DIV/0!</v>
      </c>
      <c r="M174" s="71" t="e">
        <f>M173/$P$173</f>
        <v>#DIV/0!</v>
      </c>
      <c r="N174" s="71" t="e">
        <f>N173/$P$173</f>
        <v>#DIV/0!</v>
      </c>
      <c r="O174" s="71" t="e">
        <f>O173/$P$173</f>
        <v>#DIV/0!</v>
      </c>
      <c r="P174" s="72" t="e">
        <f>P173/$P$173</f>
        <v>#DIV/0!</v>
      </c>
      <c r="Q174" s="13"/>
      <c r="R174" s="11"/>
    </row>
    <row r="175" spans="1:18" ht="39.75" customHeight="1" x14ac:dyDescent="0.2">
      <c r="A175" s="49"/>
      <c r="B175" s="49"/>
      <c r="C175" s="49"/>
      <c r="D175" s="49"/>
      <c r="E175" s="49"/>
      <c r="F175" s="49"/>
      <c r="G175" s="49"/>
      <c r="H175" s="49"/>
      <c r="I175" s="49"/>
      <c r="J175" s="10">
        <v>171</v>
      </c>
      <c r="K175" s="14" t="s">
        <v>111</v>
      </c>
      <c r="L175" s="55"/>
      <c r="M175" s="55"/>
      <c r="N175" s="55"/>
      <c r="O175" s="55"/>
      <c r="P175" s="16">
        <f>SUM(L175:O175)</f>
        <v>0</v>
      </c>
      <c r="Q175" s="13"/>
      <c r="R175" s="11"/>
    </row>
    <row r="176" spans="1:18" ht="26.25" customHeight="1" x14ac:dyDescent="0.2">
      <c r="A176" s="49"/>
      <c r="B176" s="49"/>
      <c r="C176" s="49"/>
      <c r="D176" s="49"/>
      <c r="E176" s="49"/>
      <c r="F176" s="49"/>
      <c r="G176" s="49"/>
      <c r="H176" s="49"/>
      <c r="I176" s="49"/>
      <c r="J176" s="10">
        <v>172</v>
      </c>
      <c r="K176" s="14" t="s">
        <v>112</v>
      </c>
      <c r="L176" s="73" t="e">
        <f>L175/$P$175</f>
        <v>#DIV/0!</v>
      </c>
      <c r="M176" s="73" t="e">
        <f>M175/$P$175</f>
        <v>#DIV/0!</v>
      </c>
      <c r="N176" s="73" t="e">
        <f>N175/$P$175</f>
        <v>#DIV/0!</v>
      </c>
      <c r="O176" s="73" t="e">
        <f>O175/$P$175</f>
        <v>#DIV/0!</v>
      </c>
      <c r="P176" s="72" t="e">
        <f>SUM(L176:O176)</f>
        <v>#DIV/0!</v>
      </c>
      <c r="Q176" s="13"/>
      <c r="R176" s="11"/>
    </row>
    <row r="177" spans="1:18" ht="25.5" customHeight="1" x14ac:dyDescent="0.2">
      <c r="A177" s="49"/>
      <c r="B177" s="49"/>
      <c r="C177" s="49"/>
      <c r="D177" s="49"/>
      <c r="E177" s="49"/>
      <c r="F177" s="49"/>
      <c r="G177" s="49"/>
      <c r="H177" s="49"/>
      <c r="I177" s="49"/>
      <c r="J177" s="10">
        <v>173</v>
      </c>
      <c r="K177" s="14" t="s">
        <v>170</v>
      </c>
      <c r="L177" s="63" t="e">
        <f>(L174+L176)/2</f>
        <v>#DIV/0!</v>
      </c>
      <c r="M177" s="63" t="e">
        <f>(M174+M176)/2</f>
        <v>#DIV/0!</v>
      </c>
      <c r="N177" s="63" t="e">
        <f>(N174+N176)/2</f>
        <v>#DIV/0!</v>
      </c>
      <c r="O177" s="63" t="e">
        <f>(O174+O176)/2</f>
        <v>#DIV/0!</v>
      </c>
      <c r="P177" s="63" t="e">
        <f>(P174+P176)/2</f>
        <v>#DIV/0!</v>
      </c>
      <c r="Q177" s="13"/>
      <c r="R177" s="11"/>
    </row>
    <row r="178" spans="1:18" x14ac:dyDescent="0.2">
      <c r="A178" s="49"/>
      <c r="B178" s="49"/>
      <c r="C178" s="49"/>
      <c r="D178" s="49"/>
      <c r="E178" s="49"/>
      <c r="F178" s="49"/>
      <c r="G178" s="49"/>
      <c r="H178" s="49"/>
      <c r="I178" s="49"/>
      <c r="J178" s="10">
        <v>174</v>
      </c>
      <c r="K178" s="13"/>
      <c r="L178" s="13"/>
      <c r="M178" s="13"/>
      <c r="N178" s="13"/>
      <c r="O178" s="13"/>
      <c r="P178" s="13"/>
      <c r="Q178" s="13"/>
      <c r="R178" s="11"/>
    </row>
    <row r="179" spans="1:18" x14ac:dyDescent="0.2">
      <c r="A179" s="49"/>
      <c r="B179" s="49"/>
      <c r="C179" s="49"/>
      <c r="D179" s="49"/>
      <c r="E179" s="49"/>
      <c r="F179" s="49"/>
      <c r="G179" s="49"/>
      <c r="H179" s="49"/>
      <c r="I179" s="49"/>
      <c r="J179" s="10">
        <v>175</v>
      </c>
      <c r="K179" s="13"/>
      <c r="L179" s="13"/>
      <c r="M179" s="13"/>
      <c r="N179" s="13"/>
      <c r="O179" s="13"/>
      <c r="P179" s="13"/>
      <c r="Q179" s="13"/>
      <c r="R179" s="11"/>
    </row>
    <row r="180" spans="1:18" x14ac:dyDescent="0.2">
      <c r="A180" s="49"/>
      <c r="B180" s="49"/>
      <c r="C180" s="49"/>
      <c r="D180" s="49"/>
      <c r="E180" s="49"/>
      <c r="F180" s="49"/>
      <c r="G180" s="49"/>
      <c r="H180" s="49"/>
      <c r="I180" s="49"/>
      <c r="J180" s="10">
        <v>176</v>
      </c>
      <c r="K180" s="13"/>
      <c r="L180" s="13"/>
      <c r="M180" s="13"/>
      <c r="N180" s="13"/>
      <c r="O180" s="13"/>
      <c r="P180" s="13"/>
      <c r="Q180" s="13"/>
      <c r="R180" s="11"/>
    </row>
    <row r="181" spans="1:18" ht="15.75" customHeight="1" x14ac:dyDescent="0.25">
      <c r="A181" s="49"/>
      <c r="B181" s="49"/>
      <c r="C181" s="49"/>
      <c r="D181" s="49"/>
      <c r="E181" s="49"/>
      <c r="F181" s="49"/>
      <c r="G181" s="49"/>
      <c r="H181" s="49"/>
      <c r="I181" s="49"/>
      <c r="J181" s="10">
        <v>177</v>
      </c>
      <c r="K181" s="12" t="s">
        <v>150</v>
      </c>
      <c r="L181" s="12"/>
      <c r="M181" s="12"/>
      <c r="N181" s="12"/>
      <c r="O181" s="74">
        <f>$K$10</f>
        <v>0</v>
      </c>
      <c r="P181" s="12"/>
      <c r="Q181" s="12"/>
      <c r="R181" s="11"/>
    </row>
    <row r="182" spans="1:18" x14ac:dyDescent="0.2">
      <c r="A182" s="49"/>
      <c r="B182" s="49"/>
      <c r="C182" s="49"/>
      <c r="D182" s="49"/>
      <c r="E182" s="49"/>
      <c r="F182" s="49"/>
      <c r="G182" s="49"/>
      <c r="H182" s="49"/>
      <c r="I182" s="49"/>
      <c r="J182" s="10">
        <v>178</v>
      </c>
      <c r="K182" s="13"/>
      <c r="L182" s="13"/>
      <c r="M182" s="13"/>
      <c r="N182" s="13"/>
      <c r="O182" s="13"/>
      <c r="P182" s="13"/>
      <c r="Q182" s="13"/>
      <c r="R182" s="11"/>
    </row>
    <row r="183" spans="1:18" x14ac:dyDescent="0.2">
      <c r="A183" s="49"/>
      <c r="B183" s="49"/>
      <c r="C183" s="49"/>
      <c r="D183" s="49"/>
      <c r="E183" s="49"/>
      <c r="F183" s="49"/>
      <c r="G183" s="49"/>
      <c r="H183" s="49"/>
      <c r="I183" s="49"/>
      <c r="J183" s="10">
        <v>179</v>
      </c>
      <c r="K183" s="13" t="s">
        <v>115</v>
      </c>
      <c r="L183" s="13"/>
      <c r="M183" s="13"/>
      <c r="N183" s="13"/>
      <c r="O183" s="13"/>
      <c r="P183" s="13"/>
      <c r="Q183" s="13"/>
      <c r="R183" s="11"/>
    </row>
    <row r="184" spans="1:18" x14ac:dyDescent="0.2">
      <c r="A184" s="49"/>
      <c r="B184" s="49"/>
      <c r="C184" s="49"/>
      <c r="D184" s="49"/>
      <c r="E184" s="49"/>
      <c r="F184" s="49"/>
      <c r="G184" s="49"/>
      <c r="H184" s="49"/>
      <c r="I184" s="49"/>
      <c r="J184" s="10">
        <v>180</v>
      </c>
      <c r="K184" s="13" t="s">
        <v>84</v>
      </c>
      <c r="L184" s="56"/>
      <c r="M184" s="13"/>
      <c r="N184" s="13"/>
      <c r="O184" s="13"/>
      <c r="P184" s="13"/>
      <c r="Q184" s="13"/>
      <c r="R184" s="11"/>
    </row>
    <row r="185" spans="1:18" x14ac:dyDescent="0.2">
      <c r="A185" s="49"/>
      <c r="B185" s="49"/>
      <c r="C185" s="49"/>
      <c r="D185" s="49"/>
      <c r="E185" s="49"/>
      <c r="F185" s="49"/>
      <c r="G185" s="49"/>
      <c r="H185" s="49"/>
      <c r="I185" s="49"/>
      <c r="J185" s="10">
        <v>181</v>
      </c>
      <c r="K185" s="13" t="s">
        <v>186</v>
      </c>
      <c r="L185" s="75">
        <f>L125</f>
        <v>0</v>
      </c>
      <c r="M185" s="13"/>
      <c r="N185" s="13"/>
      <c r="O185" s="13"/>
      <c r="P185" s="13"/>
      <c r="Q185" s="13"/>
      <c r="R185" s="11"/>
    </row>
    <row r="186" spans="1:18" x14ac:dyDescent="0.2">
      <c r="A186" s="49"/>
      <c r="B186" s="49"/>
      <c r="C186" s="49"/>
      <c r="D186" s="49"/>
      <c r="E186" s="49"/>
      <c r="F186" s="49"/>
      <c r="G186" s="49"/>
      <c r="H186" s="49"/>
      <c r="I186" s="49"/>
      <c r="J186" s="10">
        <v>182</v>
      </c>
      <c r="K186" s="13" t="s">
        <v>138</v>
      </c>
      <c r="L186" s="55"/>
      <c r="M186" s="13"/>
      <c r="N186" s="13"/>
      <c r="O186" s="13"/>
      <c r="P186" s="13"/>
      <c r="Q186" s="13"/>
      <c r="R186" s="11"/>
    </row>
    <row r="187" spans="1:18" x14ac:dyDescent="0.2">
      <c r="A187" s="49"/>
      <c r="B187" s="49"/>
      <c r="C187" s="49"/>
      <c r="D187" s="49"/>
      <c r="E187" s="49"/>
      <c r="F187" s="49"/>
      <c r="G187" s="49"/>
      <c r="H187" s="49"/>
      <c r="I187" s="49"/>
      <c r="J187" s="10">
        <v>183</v>
      </c>
      <c r="K187" s="13"/>
      <c r="L187" s="76"/>
      <c r="M187" s="13"/>
      <c r="N187" s="13"/>
      <c r="O187" s="13"/>
      <c r="P187" s="13"/>
      <c r="Q187" s="13"/>
      <c r="R187" s="11"/>
    </row>
    <row r="188" spans="1:18" x14ac:dyDescent="0.2">
      <c r="A188" s="49"/>
      <c r="B188" s="49"/>
      <c r="C188" s="49"/>
      <c r="D188" s="49"/>
      <c r="E188" s="49"/>
      <c r="F188" s="49"/>
      <c r="G188" s="49"/>
      <c r="H188" s="49"/>
      <c r="I188" s="49"/>
      <c r="J188" s="10">
        <v>184</v>
      </c>
      <c r="K188" s="13"/>
      <c r="L188" s="76"/>
      <c r="M188" s="13"/>
      <c r="N188" s="13"/>
      <c r="O188" s="13"/>
      <c r="P188" s="13"/>
      <c r="Q188" s="13"/>
      <c r="R188" s="11"/>
    </row>
    <row r="189" spans="1:18" x14ac:dyDescent="0.2">
      <c r="A189" s="49"/>
      <c r="B189" s="49"/>
      <c r="C189" s="49"/>
      <c r="D189" s="49"/>
      <c r="E189" s="49"/>
      <c r="F189" s="49"/>
      <c r="G189" s="49"/>
      <c r="H189" s="49"/>
      <c r="I189" s="49"/>
      <c r="J189" s="10">
        <v>185</v>
      </c>
      <c r="K189" s="13"/>
      <c r="L189" s="13"/>
      <c r="M189" s="13"/>
      <c r="N189" s="13"/>
      <c r="O189" s="13"/>
      <c r="P189" s="13"/>
      <c r="Q189" s="13"/>
      <c r="R189" s="11"/>
    </row>
    <row r="190" spans="1:18" ht="29.25" customHeight="1" x14ac:dyDescent="0.2">
      <c r="A190" s="49"/>
      <c r="B190" s="49"/>
      <c r="C190" s="49"/>
      <c r="D190" s="49"/>
      <c r="E190" s="49"/>
      <c r="F190" s="49"/>
      <c r="G190" s="49"/>
      <c r="H190" s="49"/>
      <c r="I190" s="49"/>
      <c r="J190" s="10">
        <v>186</v>
      </c>
      <c r="K190" s="13" t="s">
        <v>116</v>
      </c>
      <c r="L190" s="18" t="s">
        <v>121</v>
      </c>
      <c r="M190" s="18" t="s">
        <v>122</v>
      </c>
      <c r="N190" s="18" t="s">
        <v>123</v>
      </c>
      <c r="O190" s="13"/>
      <c r="P190" s="13"/>
      <c r="Q190" s="13"/>
      <c r="R190" s="11"/>
    </row>
    <row r="191" spans="1:18" x14ac:dyDescent="0.2">
      <c r="A191" s="49"/>
      <c r="B191" s="49"/>
      <c r="C191" s="49"/>
      <c r="D191" s="49"/>
      <c r="E191" s="49"/>
      <c r="F191" s="49"/>
      <c r="G191" s="49"/>
      <c r="H191" s="49"/>
      <c r="I191" s="49"/>
      <c r="J191" s="10">
        <v>187</v>
      </c>
      <c r="K191" s="13" t="s">
        <v>137</v>
      </c>
      <c r="L191" s="64"/>
      <c r="M191" s="64"/>
      <c r="N191" s="64"/>
      <c r="O191" s="13"/>
      <c r="P191" s="13"/>
      <c r="Q191" s="13"/>
      <c r="R191" s="11"/>
    </row>
    <row r="192" spans="1:18" x14ac:dyDescent="0.2">
      <c r="A192" s="49"/>
      <c r="B192" s="49"/>
      <c r="C192" s="49"/>
      <c r="D192" s="49"/>
      <c r="E192" s="49"/>
      <c r="F192" s="49"/>
      <c r="G192" s="49"/>
      <c r="H192" s="49"/>
      <c r="I192" s="49"/>
      <c r="J192" s="10">
        <v>188</v>
      </c>
      <c r="K192" s="13" t="s">
        <v>138</v>
      </c>
      <c r="L192" s="55"/>
      <c r="M192" s="55"/>
      <c r="N192" s="55"/>
      <c r="O192" s="13"/>
      <c r="P192" s="13"/>
      <c r="Q192" s="13"/>
      <c r="R192" s="11"/>
    </row>
    <row r="193" spans="1:18" x14ac:dyDescent="0.2">
      <c r="A193" s="49"/>
      <c r="B193" s="49"/>
      <c r="C193" s="49"/>
      <c r="D193" s="49"/>
      <c r="E193" s="49"/>
      <c r="F193" s="49"/>
      <c r="G193" s="49"/>
      <c r="H193" s="49"/>
      <c r="I193" s="49"/>
      <c r="J193" s="10">
        <v>189</v>
      </c>
      <c r="K193" s="13"/>
      <c r="L193" s="13"/>
      <c r="M193" s="13"/>
      <c r="N193" s="13"/>
      <c r="O193" s="13"/>
      <c r="P193" s="13"/>
      <c r="Q193" s="13"/>
      <c r="R193" s="11"/>
    </row>
    <row r="194" spans="1:18" x14ac:dyDescent="0.2">
      <c r="A194" s="49"/>
      <c r="B194" s="49"/>
      <c r="C194" s="49"/>
      <c r="D194" s="49"/>
      <c r="E194" s="49"/>
      <c r="F194" s="49"/>
      <c r="G194" s="49"/>
      <c r="H194" s="49"/>
      <c r="I194" s="49"/>
      <c r="J194" s="10">
        <v>190</v>
      </c>
      <c r="K194" s="13" t="s">
        <v>117</v>
      </c>
      <c r="L194" s="13"/>
      <c r="M194" s="13"/>
      <c r="N194" s="13"/>
      <c r="O194" s="13"/>
      <c r="P194" s="13"/>
      <c r="Q194" s="13"/>
      <c r="R194" s="11"/>
    </row>
    <row r="195" spans="1:18" ht="26.25" customHeight="1" x14ac:dyDescent="0.2">
      <c r="A195" s="49"/>
      <c r="B195" s="49"/>
      <c r="C195" s="49"/>
      <c r="D195" s="49"/>
      <c r="E195" s="49"/>
      <c r="F195" s="49"/>
      <c r="G195" s="49"/>
      <c r="H195" s="49"/>
      <c r="I195" s="49"/>
      <c r="J195" s="10">
        <v>191</v>
      </c>
      <c r="K195" s="13" t="s">
        <v>118</v>
      </c>
      <c r="L195" s="55"/>
      <c r="M195" s="55"/>
      <c r="N195" s="55"/>
      <c r="O195" s="13"/>
      <c r="P195" s="13"/>
      <c r="Q195" s="13"/>
      <c r="R195" s="11"/>
    </row>
    <row r="196" spans="1:18" x14ac:dyDescent="0.2">
      <c r="A196" s="49"/>
      <c r="B196" s="49"/>
      <c r="C196" s="49"/>
      <c r="D196" s="49"/>
      <c r="E196" s="49"/>
      <c r="F196" s="49"/>
      <c r="G196" s="49"/>
      <c r="H196" s="49"/>
      <c r="I196" s="49"/>
      <c r="J196" s="10">
        <v>192</v>
      </c>
      <c r="K196" s="13"/>
      <c r="L196" s="13"/>
      <c r="M196" s="13"/>
      <c r="N196" s="13"/>
      <c r="O196" s="13"/>
      <c r="P196" s="13"/>
      <c r="Q196" s="13"/>
      <c r="R196" s="11"/>
    </row>
    <row r="197" spans="1:18" x14ac:dyDescent="0.2">
      <c r="A197" s="49"/>
      <c r="B197" s="49"/>
      <c r="C197" s="49"/>
      <c r="D197" s="49"/>
      <c r="E197" s="49"/>
      <c r="F197" s="49"/>
      <c r="G197" s="49"/>
      <c r="H197" s="49"/>
      <c r="I197" s="49"/>
      <c r="J197" s="10">
        <v>193</v>
      </c>
      <c r="K197" s="13" t="s">
        <v>119</v>
      </c>
      <c r="L197" s="68"/>
      <c r="M197" s="68"/>
      <c r="N197" s="68"/>
      <c r="O197" s="13"/>
      <c r="P197" s="13"/>
      <c r="Q197" s="13"/>
      <c r="R197" s="11"/>
    </row>
    <row r="198" spans="1:18" ht="25.5" customHeight="1" x14ac:dyDescent="0.2">
      <c r="A198" s="49"/>
      <c r="B198" s="49"/>
      <c r="C198" s="49"/>
      <c r="D198" s="49"/>
      <c r="E198" s="49"/>
      <c r="F198" s="49"/>
      <c r="G198" s="49"/>
      <c r="H198" s="49"/>
      <c r="I198" s="49"/>
      <c r="J198" s="10">
        <v>194</v>
      </c>
      <c r="K198" s="13" t="s">
        <v>171</v>
      </c>
      <c r="L198" s="77"/>
      <c r="M198" s="77"/>
      <c r="N198" s="77"/>
      <c r="O198" s="13"/>
      <c r="P198" s="13"/>
      <c r="Q198" s="13"/>
      <c r="R198" s="11"/>
    </row>
    <row r="199" spans="1:18" ht="42" customHeight="1" x14ac:dyDescent="0.2">
      <c r="A199" s="49"/>
      <c r="B199" s="49"/>
      <c r="C199" s="49"/>
      <c r="D199" s="49"/>
      <c r="E199" s="49"/>
      <c r="F199" s="49"/>
      <c r="G199" s="49"/>
      <c r="H199" s="49"/>
      <c r="I199" s="49"/>
      <c r="J199" s="10">
        <v>195</v>
      </c>
      <c r="K199" s="14" t="s">
        <v>127</v>
      </c>
      <c r="L199" s="16">
        <f>$M$24</f>
        <v>0</v>
      </c>
      <c r="M199" s="13"/>
      <c r="N199" s="13"/>
      <c r="O199" s="13"/>
      <c r="P199" s="13"/>
      <c r="Q199" s="13"/>
      <c r="R199" s="11"/>
    </row>
    <row r="200" spans="1:18" x14ac:dyDescent="0.2">
      <c r="A200" s="49"/>
      <c r="B200" s="49"/>
      <c r="C200" s="49"/>
      <c r="D200" s="49"/>
      <c r="E200" s="49"/>
      <c r="F200" s="49"/>
      <c r="G200" s="49"/>
      <c r="H200" s="49"/>
      <c r="I200" s="49"/>
      <c r="J200" s="10">
        <v>196</v>
      </c>
      <c r="K200" s="13"/>
      <c r="L200" s="13"/>
      <c r="M200" s="13"/>
      <c r="N200" s="13"/>
      <c r="O200" s="13"/>
      <c r="P200" s="13"/>
      <c r="Q200" s="13"/>
      <c r="R200" s="11"/>
    </row>
    <row r="201" spans="1:18" x14ac:dyDescent="0.2">
      <c r="A201" s="49"/>
      <c r="B201" s="49"/>
      <c r="C201" s="49"/>
      <c r="D201" s="49"/>
      <c r="E201" s="49"/>
      <c r="F201" s="49"/>
      <c r="G201" s="49"/>
      <c r="H201" s="49"/>
      <c r="I201" s="49"/>
      <c r="J201" s="10">
        <v>197</v>
      </c>
      <c r="K201" s="13"/>
      <c r="L201" s="13"/>
      <c r="M201" s="13"/>
      <c r="N201" s="13"/>
      <c r="O201" s="13"/>
      <c r="P201" s="13"/>
      <c r="Q201" s="13"/>
      <c r="R201" s="11"/>
    </row>
    <row r="202" spans="1:18" x14ac:dyDescent="0.2">
      <c r="A202" s="49"/>
      <c r="B202" s="49"/>
      <c r="C202" s="49"/>
      <c r="D202" s="49"/>
      <c r="E202" s="49"/>
      <c r="F202" s="49"/>
      <c r="G202" s="49"/>
      <c r="H202" s="49"/>
      <c r="I202" s="49"/>
      <c r="J202" s="10">
        <v>198</v>
      </c>
      <c r="K202" s="13" t="s">
        <v>120</v>
      </c>
      <c r="L202" s="13"/>
      <c r="M202" s="13"/>
      <c r="N202" s="13"/>
      <c r="O202" s="13"/>
      <c r="P202" s="13"/>
      <c r="Q202" s="13"/>
      <c r="R202" s="11"/>
    </row>
    <row r="203" spans="1:18" x14ac:dyDescent="0.2">
      <c r="A203" s="49"/>
      <c r="B203" s="49"/>
      <c r="C203" s="49"/>
      <c r="D203" s="49"/>
      <c r="E203" s="49"/>
      <c r="F203" s="49"/>
      <c r="G203" s="49"/>
      <c r="H203" s="49"/>
      <c r="I203" s="49"/>
      <c r="J203" s="10">
        <v>199</v>
      </c>
      <c r="K203" s="13" t="s">
        <v>84</v>
      </c>
      <c r="L203" s="56"/>
      <c r="M203" s="13"/>
      <c r="N203" s="13"/>
      <c r="O203" s="13"/>
      <c r="P203" s="13"/>
      <c r="Q203" s="13"/>
      <c r="R203" s="11"/>
    </row>
    <row r="204" spans="1:18" x14ac:dyDescent="0.2">
      <c r="A204" s="49"/>
      <c r="B204" s="49"/>
      <c r="C204" s="49"/>
      <c r="D204" s="49"/>
      <c r="E204" s="49"/>
      <c r="F204" s="49"/>
      <c r="G204" s="49"/>
      <c r="H204" s="49"/>
      <c r="I204" s="49"/>
      <c r="J204" s="10">
        <v>200</v>
      </c>
      <c r="K204" s="13" t="s">
        <v>187</v>
      </c>
      <c r="L204" s="56">
        <f>N125</f>
        <v>0</v>
      </c>
      <c r="M204" s="56"/>
      <c r="N204" s="56"/>
      <c r="O204" s="13"/>
      <c r="P204" s="13"/>
      <c r="Q204" s="13"/>
      <c r="R204" s="11"/>
    </row>
    <row r="205" spans="1:18" x14ac:dyDescent="0.2">
      <c r="A205" s="49"/>
      <c r="B205" s="49"/>
      <c r="C205" s="49"/>
      <c r="D205" s="49"/>
      <c r="E205" s="49"/>
      <c r="F205" s="49"/>
      <c r="G205" s="49"/>
      <c r="H205" s="49"/>
      <c r="I205" s="49"/>
      <c r="J205" s="10">
        <v>201</v>
      </c>
      <c r="K205" s="13" t="s">
        <v>138</v>
      </c>
      <c r="L205" s="55"/>
      <c r="M205" s="16"/>
      <c r="N205" s="16"/>
      <c r="O205" s="13"/>
      <c r="P205" s="13"/>
      <c r="Q205" s="13"/>
      <c r="R205" s="11"/>
    </row>
    <row r="206" spans="1:18" x14ac:dyDescent="0.2">
      <c r="A206" s="49"/>
      <c r="B206" s="49"/>
      <c r="C206" s="49"/>
      <c r="D206" s="49"/>
      <c r="E206" s="49"/>
      <c r="F206" s="49"/>
      <c r="G206" s="49"/>
      <c r="H206" s="49"/>
      <c r="I206" s="49"/>
      <c r="J206" s="10">
        <v>202</v>
      </c>
      <c r="K206" s="13"/>
      <c r="L206" s="13"/>
      <c r="M206" s="13"/>
      <c r="N206" s="13"/>
      <c r="O206" s="13"/>
      <c r="P206" s="13"/>
      <c r="Q206" s="13"/>
      <c r="R206" s="11"/>
    </row>
    <row r="207" spans="1:18" x14ac:dyDescent="0.2">
      <c r="A207" s="49"/>
      <c r="B207" s="49"/>
      <c r="C207" s="49"/>
      <c r="D207" s="49"/>
      <c r="E207" s="49"/>
      <c r="F207" s="49"/>
      <c r="G207" s="49"/>
      <c r="H207" s="49"/>
      <c r="I207" s="49"/>
      <c r="J207" s="10">
        <v>203</v>
      </c>
      <c r="K207" s="13"/>
      <c r="L207" s="13"/>
      <c r="M207" s="13"/>
      <c r="N207" s="13"/>
      <c r="O207" s="13"/>
      <c r="P207" s="13"/>
      <c r="Q207" s="13"/>
      <c r="R207" s="11"/>
    </row>
    <row r="208" spans="1:18" ht="28.5" customHeight="1" x14ac:dyDescent="0.2">
      <c r="A208" s="49"/>
      <c r="B208" s="49"/>
      <c r="C208" s="49"/>
      <c r="D208" s="49"/>
      <c r="E208" s="49"/>
      <c r="F208" s="49"/>
      <c r="G208" s="49"/>
      <c r="H208" s="49"/>
      <c r="I208" s="49"/>
      <c r="J208" s="10">
        <v>204</v>
      </c>
      <c r="K208" s="20" t="s">
        <v>116</v>
      </c>
      <c r="L208" s="18" t="s">
        <v>121</v>
      </c>
      <c r="M208" s="18" t="s">
        <v>122</v>
      </c>
      <c r="N208" s="18" t="s">
        <v>123</v>
      </c>
      <c r="O208" s="13"/>
      <c r="P208" s="13"/>
      <c r="Q208" s="13"/>
      <c r="R208" s="11"/>
    </row>
    <row r="209" spans="1:18" x14ac:dyDescent="0.2">
      <c r="A209" s="49"/>
      <c r="B209" s="49"/>
      <c r="C209" s="49"/>
      <c r="D209" s="49"/>
      <c r="E209" s="49"/>
      <c r="F209" s="49"/>
      <c r="G209" s="49"/>
      <c r="H209" s="49"/>
      <c r="I209" s="49"/>
      <c r="J209" s="10">
        <v>205</v>
      </c>
      <c r="K209" s="13" t="s">
        <v>137</v>
      </c>
      <c r="L209" s="64"/>
      <c r="M209" s="64"/>
      <c r="N209" s="64"/>
      <c r="O209" s="13"/>
      <c r="P209" s="13"/>
      <c r="Q209" s="13"/>
      <c r="R209" s="11"/>
    </row>
    <row r="210" spans="1:18" x14ac:dyDescent="0.2">
      <c r="A210" s="49"/>
      <c r="B210" s="49"/>
      <c r="C210" s="49"/>
      <c r="D210" s="49"/>
      <c r="E210" s="49"/>
      <c r="F210" s="49"/>
      <c r="G210" s="49"/>
      <c r="H210" s="49"/>
      <c r="I210" s="49"/>
      <c r="J210" s="10">
        <v>206</v>
      </c>
      <c r="K210" s="13" t="s">
        <v>139</v>
      </c>
      <c r="L210" s="55"/>
      <c r="M210" s="55"/>
      <c r="N210" s="55"/>
      <c r="O210" s="13"/>
      <c r="P210" s="13"/>
      <c r="Q210" s="13"/>
      <c r="R210" s="11"/>
    </row>
    <row r="211" spans="1:18" x14ac:dyDescent="0.2">
      <c r="A211" s="49"/>
      <c r="B211" s="49"/>
      <c r="C211" s="49"/>
      <c r="D211" s="49"/>
      <c r="E211" s="49"/>
      <c r="F211" s="49"/>
      <c r="G211" s="49"/>
      <c r="H211" s="49"/>
      <c r="I211" s="49"/>
      <c r="J211" s="10">
        <v>207</v>
      </c>
      <c r="K211" s="13"/>
      <c r="L211" s="13"/>
      <c r="M211" s="13"/>
      <c r="N211" s="13"/>
      <c r="O211" s="13"/>
      <c r="P211" s="13"/>
      <c r="Q211" s="13"/>
      <c r="R211" s="11"/>
    </row>
    <row r="212" spans="1:18" ht="26.25" customHeight="1" x14ac:dyDescent="0.2">
      <c r="A212" s="49"/>
      <c r="B212" s="49"/>
      <c r="C212" s="49"/>
      <c r="D212" s="49"/>
      <c r="E212" s="49"/>
      <c r="F212" s="49"/>
      <c r="G212" s="49"/>
      <c r="H212" s="49"/>
      <c r="I212" s="49"/>
      <c r="J212" s="10">
        <v>208</v>
      </c>
      <c r="K212" s="14" t="s">
        <v>125</v>
      </c>
      <c r="L212" s="55"/>
      <c r="M212" s="55"/>
      <c r="N212" s="55"/>
      <c r="O212" s="13"/>
      <c r="P212" s="13"/>
      <c r="Q212" s="13"/>
      <c r="R212" s="11"/>
    </row>
    <row r="213" spans="1:18" x14ac:dyDescent="0.2">
      <c r="A213" s="49"/>
      <c r="B213" s="49"/>
      <c r="C213" s="49"/>
      <c r="D213" s="49"/>
      <c r="E213" s="49"/>
      <c r="F213" s="49"/>
      <c r="G213" s="49"/>
      <c r="H213" s="49"/>
      <c r="I213" s="49"/>
      <c r="J213" s="10">
        <v>209</v>
      </c>
      <c r="K213" s="13"/>
      <c r="L213" s="13"/>
      <c r="M213" s="13"/>
      <c r="N213" s="13"/>
      <c r="O213" s="13"/>
      <c r="P213" s="13"/>
      <c r="Q213" s="13"/>
      <c r="R213" s="11"/>
    </row>
    <row r="214" spans="1:18" ht="27" customHeight="1" x14ac:dyDescent="0.2">
      <c r="A214" s="49"/>
      <c r="B214" s="49"/>
      <c r="C214" s="49"/>
      <c r="D214" s="49"/>
      <c r="E214" s="49"/>
      <c r="F214" s="49"/>
      <c r="G214" s="49"/>
      <c r="H214" s="49"/>
      <c r="I214" s="49"/>
      <c r="J214" s="10">
        <v>210</v>
      </c>
      <c r="K214" s="14" t="s">
        <v>124</v>
      </c>
      <c r="L214" s="55"/>
      <c r="M214" s="55"/>
      <c r="N214" s="55"/>
      <c r="O214" s="13"/>
      <c r="P214" s="13"/>
      <c r="Q214" s="13"/>
      <c r="R214" s="11"/>
    </row>
    <row r="215" spans="1:18" x14ac:dyDescent="0.2">
      <c r="A215" s="49"/>
      <c r="B215" s="49"/>
      <c r="C215" s="49"/>
      <c r="D215" s="49"/>
      <c r="E215" s="49"/>
      <c r="F215" s="49"/>
      <c r="G215" s="49"/>
      <c r="H215" s="49"/>
      <c r="I215" s="49"/>
      <c r="J215" s="10">
        <v>211</v>
      </c>
      <c r="K215" s="13"/>
      <c r="L215" s="13"/>
      <c r="M215" s="13"/>
      <c r="N215" s="13"/>
      <c r="O215" s="13"/>
      <c r="P215" s="13"/>
      <c r="Q215" s="13"/>
      <c r="R215" s="11"/>
    </row>
    <row r="216" spans="1:18" ht="42" customHeight="1" x14ac:dyDescent="0.2">
      <c r="A216" s="49"/>
      <c r="B216" s="49"/>
      <c r="C216" s="49"/>
      <c r="D216" s="49"/>
      <c r="E216" s="49"/>
      <c r="F216" s="49"/>
      <c r="G216" s="49"/>
      <c r="H216" s="49"/>
      <c r="I216" s="49"/>
      <c r="J216" s="10">
        <v>212</v>
      </c>
      <c r="K216" s="14" t="s">
        <v>126</v>
      </c>
      <c r="L216" s="16">
        <f>$N$24</f>
        <v>0</v>
      </c>
      <c r="M216" s="16"/>
      <c r="N216" s="13"/>
      <c r="O216" s="13"/>
      <c r="P216" s="13"/>
      <c r="Q216" s="13"/>
      <c r="R216" s="11"/>
    </row>
    <row r="217" spans="1:18" x14ac:dyDescent="0.2">
      <c r="A217" s="49"/>
      <c r="B217" s="49"/>
      <c r="C217" s="49"/>
      <c r="D217" s="49"/>
      <c r="E217" s="49"/>
      <c r="F217" s="49"/>
      <c r="G217" s="49"/>
      <c r="H217" s="49"/>
      <c r="I217" s="49"/>
      <c r="J217" s="10">
        <v>213</v>
      </c>
      <c r="K217" s="13"/>
      <c r="L217" s="13"/>
      <c r="M217" s="13"/>
      <c r="N217" s="13"/>
      <c r="O217" s="13"/>
      <c r="P217" s="13"/>
      <c r="Q217" s="13"/>
      <c r="R217" s="11"/>
    </row>
    <row r="218" spans="1:18" x14ac:dyDescent="0.2">
      <c r="A218" s="49"/>
      <c r="B218" s="49"/>
      <c r="C218" s="49"/>
      <c r="D218" s="49"/>
      <c r="E218" s="49"/>
      <c r="F218" s="49"/>
      <c r="G218" s="49"/>
      <c r="H218" s="49"/>
      <c r="I218" s="49"/>
      <c r="J218" s="10"/>
      <c r="K218" s="13"/>
      <c r="L218" s="13"/>
      <c r="M218" s="13"/>
      <c r="N218" s="13"/>
      <c r="O218" s="13"/>
      <c r="P218" s="13"/>
      <c r="Q218" s="13"/>
      <c r="R218" s="11"/>
    </row>
    <row r="219" spans="1:18" ht="6" customHeight="1" x14ac:dyDescent="0.25">
      <c r="A219" s="49"/>
      <c r="B219" s="49"/>
      <c r="C219" s="49"/>
      <c r="D219" s="49"/>
      <c r="E219" s="49"/>
      <c r="F219" s="49"/>
      <c r="G219" s="49"/>
      <c r="H219" s="49"/>
      <c r="I219" s="49"/>
      <c r="J219" s="10"/>
      <c r="K219" s="12"/>
      <c r="L219" s="12"/>
      <c r="M219" s="12"/>
      <c r="N219" s="12"/>
      <c r="O219" s="12"/>
      <c r="P219" s="12"/>
      <c r="Q219" s="12"/>
      <c r="R219" s="11"/>
    </row>
    <row r="220" spans="1:18" ht="15.75" customHeight="1" x14ac:dyDescent="0.25">
      <c r="A220" s="49"/>
      <c r="B220" s="49"/>
      <c r="C220" s="49"/>
      <c r="D220" s="49"/>
      <c r="E220" s="49"/>
      <c r="F220" s="49"/>
      <c r="G220" s="49"/>
      <c r="H220" s="49"/>
      <c r="I220" s="49"/>
      <c r="J220" s="10"/>
      <c r="K220" s="12" t="s">
        <v>178</v>
      </c>
      <c r="L220" s="12"/>
      <c r="M220" s="11"/>
      <c r="N220" s="12"/>
      <c r="O220" s="12"/>
      <c r="P220" s="12"/>
      <c r="Q220" s="12"/>
      <c r="R220" s="11"/>
    </row>
    <row r="221" spans="1:18" ht="13.5" customHeight="1" x14ac:dyDescent="0.2">
      <c r="A221" s="49"/>
      <c r="B221" s="49"/>
      <c r="C221" s="49"/>
      <c r="D221" s="49"/>
      <c r="E221" s="49"/>
      <c r="F221" s="49"/>
      <c r="G221" s="49"/>
      <c r="H221" s="49"/>
      <c r="I221" s="49"/>
      <c r="J221" s="10"/>
      <c r="K221" s="13"/>
      <c r="L221" s="13"/>
      <c r="M221" s="13"/>
      <c r="N221" s="13"/>
      <c r="O221" s="13"/>
      <c r="P221" s="13"/>
      <c r="Q221" s="13"/>
      <c r="R221" s="11"/>
    </row>
    <row r="222" spans="1:18" ht="13.5" customHeight="1" x14ac:dyDescent="0.2">
      <c r="A222" s="49"/>
      <c r="B222" s="49"/>
      <c r="C222" s="49"/>
      <c r="D222" s="49"/>
      <c r="E222" s="49"/>
      <c r="F222" s="49"/>
      <c r="G222" s="49"/>
      <c r="H222" s="49"/>
      <c r="I222" s="49"/>
      <c r="J222" s="10"/>
      <c r="K222" s="13"/>
      <c r="L222" s="13"/>
      <c r="M222" s="13"/>
      <c r="N222" s="13"/>
      <c r="O222" s="13"/>
      <c r="P222" s="13"/>
      <c r="Q222" s="13"/>
      <c r="R222" s="11"/>
    </row>
    <row r="223" spans="1:18" ht="13.5" customHeight="1" x14ac:dyDescent="0.2">
      <c r="A223" s="49"/>
      <c r="B223" s="49"/>
      <c r="C223" s="49"/>
      <c r="D223" s="49"/>
      <c r="E223" s="49"/>
      <c r="F223" s="49"/>
      <c r="G223" s="49"/>
      <c r="H223" s="49"/>
      <c r="I223" s="49"/>
      <c r="J223" s="10"/>
      <c r="K223" s="23" t="s">
        <v>190</v>
      </c>
      <c r="L223" s="13"/>
      <c r="M223" s="13"/>
      <c r="N223" s="13"/>
      <c r="O223" s="13"/>
      <c r="P223" s="13"/>
      <c r="Q223" s="13"/>
      <c r="R223" s="11"/>
    </row>
    <row r="224" spans="1:18" ht="13.5" customHeight="1" x14ac:dyDescent="0.2">
      <c r="A224" s="49"/>
      <c r="B224" s="49"/>
      <c r="C224" s="49"/>
      <c r="D224" s="49"/>
      <c r="E224" s="49"/>
      <c r="F224" s="49"/>
      <c r="G224" s="49"/>
      <c r="H224" s="49"/>
      <c r="I224" s="49"/>
      <c r="J224" s="10"/>
      <c r="K224" s="23" t="s">
        <v>191</v>
      </c>
      <c r="L224" s="13"/>
      <c r="M224" s="13"/>
      <c r="N224" s="13"/>
      <c r="O224" s="13"/>
      <c r="P224" s="13"/>
      <c r="Q224" s="13"/>
      <c r="R224" s="11"/>
    </row>
    <row r="225" spans="1:18" ht="13.5" customHeight="1" x14ac:dyDescent="0.2">
      <c r="A225" s="49"/>
      <c r="B225" s="49"/>
      <c r="C225" s="49"/>
      <c r="D225" s="49"/>
      <c r="E225" s="49"/>
      <c r="F225" s="49"/>
      <c r="G225" s="49"/>
      <c r="H225" s="49"/>
      <c r="I225" s="49"/>
      <c r="J225" s="10"/>
      <c r="K225" s="13"/>
      <c r="L225" s="13"/>
      <c r="M225" s="13"/>
      <c r="N225" s="13"/>
      <c r="O225" s="13"/>
      <c r="P225" s="13"/>
      <c r="Q225" s="13"/>
      <c r="R225" s="11"/>
    </row>
    <row r="226" spans="1:18" ht="13.5" customHeight="1" x14ac:dyDescent="0.25">
      <c r="A226" s="49"/>
      <c r="B226" s="49"/>
      <c r="C226" s="49"/>
      <c r="D226" s="49"/>
      <c r="E226" s="49"/>
      <c r="F226" s="49"/>
      <c r="G226" s="49"/>
      <c r="H226" s="49"/>
      <c r="I226" s="49"/>
      <c r="J226" s="10"/>
      <c r="K226" s="24" t="s">
        <v>179</v>
      </c>
      <c r="L226" s="78"/>
      <c r="M226" s="13"/>
      <c r="N226" s="13"/>
      <c r="O226" s="13"/>
      <c r="P226" s="13"/>
      <c r="Q226" s="13"/>
      <c r="R226" s="11"/>
    </row>
    <row r="227" spans="1:18" ht="13.5" customHeight="1" x14ac:dyDescent="0.2">
      <c r="A227" s="49"/>
      <c r="B227" s="49"/>
      <c r="C227" s="49"/>
      <c r="D227" s="49"/>
      <c r="E227" s="49"/>
      <c r="F227" s="49"/>
      <c r="G227" s="49"/>
      <c r="H227" s="49"/>
      <c r="I227" s="49"/>
      <c r="J227" s="10"/>
      <c r="K227" s="13"/>
      <c r="L227" s="13"/>
      <c r="M227" s="13"/>
      <c r="N227" s="13"/>
      <c r="O227" s="13"/>
      <c r="P227" s="13"/>
      <c r="Q227" s="13"/>
      <c r="R227" s="11"/>
    </row>
    <row r="228" spans="1:18" ht="13.5" customHeight="1" x14ac:dyDescent="0.2">
      <c r="A228" s="49"/>
      <c r="B228" s="49"/>
      <c r="C228" s="49"/>
      <c r="D228" s="49"/>
      <c r="E228" s="49"/>
      <c r="F228" s="49"/>
      <c r="G228" s="49"/>
      <c r="H228" s="49"/>
      <c r="I228" s="49"/>
      <c r="J228" s="10"/>
      <c r="K228" s="25" t="s">
        <v>180</v>
      </c>
      <c r="L228" s="2"/>
      <c r="M228" s="28" t="s">
        <v>181</v>
      </c>
      <c r="N228" s="2"/>
      <c r="O228" s="26" t="s">
        <v>184</v>
      </c>
      <c r="P228" s="13"/>
      <c r="Q228" s="13"/>
      <c r="R228" s="11"/>
    </row>
    <row r="229" spans="1:18" ht="26.25" customHeight="1" x14ac:dyDescent="0.2">
      <c r="A229" s="49"/>
      <c r="B229" s="49"/>
      <c r="C229" s="49"/>
      <c r="D229" s="49"/>
      <c r="E229" s="49"/>
      <c r="F229" s="49"/>
      <c r="G229" s="49"/>
      <c r="H229" s="49"/>
      <c r="I229" s="49"/>
      <c r="J229" s="10"/>
      <c r="K229" s="13"/>
      <c r="L229" s="27" t="s">
        <v>182</v>
      </c>
      <c r="M229" s="28"/>
      <c r="N229" s="29" t="s">
        <v>183</v>
      </c>
      <c r="O229" s="13"/>
      <c r="P229" s="13"/>
      <c r="Q229" s="13"/>
      <c r="R229" s="11"/>
    </row>
    <row r="230" spans="1:18" ht="13.5" customHeight="1" x14ac:dyDescent="0.2">
      <c r="A230" s="49"/>
      <c r="B230" s="49"/>
      <c r="C230" s="49"/>
      <c r="D230" s="49"/>
      <c r="E230" s="49"/>
      <c r="F230" s="49"/>
      <c r="G230" s="49"/>
      <c r="H230" s="49"/>
      <c r="I230" s="49"/>
      <c r="J230" s="10"/>
      <c r="K230" s="13"/>
      <c r="L230" s="13"/>
      <c r="M230" s="13"/>
      <c r="N230" s="13"/>
      <c r="O230" s="13"/>
      <c r="P230" s="13"/>
      <c r="Q230" s="13"/>
      <c r="R230" s="11"/>
    </row>
    <row r="231" spans="1:18" ht="13.5" customHeight="1" x14ac:dyDescent="0.2">
      <c r="A231" s="49"/>
      <c r="B231" s="49"/>
      <c r="C231" s="49"/>
      <c r="D231" s="49"/>
      <c r="E231" s="49"/>
      <c r="F231" s="49"/>
      <c r="G231" s="49"/>
      <c r="H231" s="49"/>
      <c r="I231" s="49"/>
      <c r="J231" s="10"/>
      <c r="K231" s="26" t="s">
        <v>188</v>
      </c>
      <c r="L231" s="13"/>
      <c r="M231" s="13"/>
      <c r="N231" s="13"/>
      <c r="O231" s="13"/>
      <c r="P231" s="13"/>
      <c r="Q231" s="13"/>
      <c r="R231" s="11"/>
    </row>
    <row r="232" spans="1:18" ht="13.5" customHeight="1" x14ac:dyDescent="0.2">
      <c r="A232" s="49"/>
      <c r="B232" s="49"/>
      <c r="C232" s="49"/>
      <c r="D232" s="49"/>
      <c r="E232" s="49"/>
      <c r="F232" s="49"/>
      <c r="G232" s="49"/>
      <c r="H232" s="49"/>
      <c r="I232" s="49"/>
      <c r="J232" s="10"/>
      <c r="K232" s="26" t="s">
        <v>189</v>
      </c>
      <c r="L232" s="13"/>
      <c r="M232" s="13"/>
      <c r="N232" s="13"/>
      <c r="O232" s="13"/>
      <c r="P232" s="13"/>
      <c r="Q232" s="13"/>
      <c r="R232" s="11"/>
    </row>
    <row r="233" spans="1:18" ht="13.5" customHeight="1" x14ac:dyDescent="0.2">
      <c r="A233" s="49"/>
      <c r="B233" s="49"/>
      <c r="C233" s="49"/>
      <c r="D233" s="49"/>
      <c r="E233" s="49"/>
      <c r="F233" s="49"/>
      <c r="G233" s="49"/>
      <c r="H233" s="49"/>
      <c r="I233" s="49"/>
      <c r="J233" s="10"/>
      <c r="K233" s="13"/>
      <c r="L233" s="13"/>
      <c r="M233" s="13"/>
      <c r="N233" s="13"/>
      <c r="O233" s="13"/>
      <c r="P233" s="13"/>
      <c r="Q233" s="13"/>
      <c r="R233" s="11"/>
    </row>
    <row r="234" spans="1:18" ht="13.5" customHeight="1" x14ac:dyDescent="0.2">
      <c r="A234" s="49"/>
      <c r="B234" s="49"/>
      <c r="C234" s="49"/>
      <c r="D234" s="49"/>
      <c r="E234" s="49"/>
      <c r="F234" s="49"/>
      <c r="G234" s="49"/>
      <c r="H234" s="49"/>
      <c r="I234" s="49"/>
      <c r="J234" s="10"/>
      <c r="K234" s="13"/>
      <c r="L234" s="89"/>
      <c r="M234" s="26" t="s">
        <v>185</v>
      </c>
      <c r="N234" s="13"/>
      <c r="O234" s="13"/>
      <c r="P234" s="13"/>
      <c r="Q234" s="13"/>
      <c r="R234" s="11"/>
    </row>
    <row r="235" spans="1:18" ht="17.25" customHeight="1" x14ac:dyDescent="0.2">
      <c r="A235" s="49"/>
      <c r="B235" s="49"/>
      <c r="C235" s="49"/>
      <c r="D235" s="49"/>
      <c r="E235" s="49"/>
      <c r="F235" s="49"/>
      <c r="G235" s="49"/>
      <c r="H235" s="49"/>
      <c r="I235" s="49"/>
      <c r="J235" s="10"/>
      <c r="K235" s="13"/>
      <c r="L235" s="13"/>
      <c r="M235" s="13"/>
      <c r="N235" s="13"/>
      <c r="O235" s="13"/>
      <c r="P235" s="13"/>
      <c r="Q235" s="13"/>
      <c r="R235" s="11"/>
    </row>
    <row r="236" spans="1:18" ht="20.25" customHeight="1" x14ac:dyDescent="0.2">
      <c r="A236" s="49"/>
      <c r="B236" s="49"/>
      <c r="C236" s="49"/>
      <c r="D236" s="49"/>
      <c r="E236" s="49"/>
      <c r="F236" s="49"/>
      <c r="G236" s="49"/>
      <c r="H236" s="49"/>
      <c r="I236" s="49"/>
      <c r="J236" s="11"/>
      <c r="K236" s="11"/>
      <c r="L236" s="11"/>
      <c r="M236" s="11"/>
      <c r="N236" s="11"/>
      <c r="O236" s="11"/>
      <c r="P236" s="11"/>
      <c r="Q236" s="11"/>
      <c r="R236" s="11"/>
    </row>
    <row r="237" spans="1:18" ht="12.75" customHeight="1" x14ac:dyDescent="0.2"/>
    <row r="238" spans="1:18" ht="12.75" customHeight="1" x14ac:dyDescent="0.2"/>
    <row r="239" spans="1:18" ht="12.75" customHeight="1" x14ac:dyDescent="0.2"/>
    <row r="240" spans="1:18"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sheetData>
  <sheetProtection algorithmName="SHA-512" hashValue="xzOUot/QqcF7ks7ASLqno6ZXRIP1r1pHJ8jmd+IklKFPh0g6RDBmQOqRb1vxpee6DRHPC45I0jFM2iM2GRSryA==" saltValue="IIcQXUtvMY0CVWLEExyW6g==" spinCount="100000" sheet="1" formatCells="0" selectLockedCells="1"/>
  <phoneticPr fontId="2" type="noConversion"/>
  <dataValidations count="291">
    <dataValidation allowBlank="1" showInputMessage="1" showErrorMessage="1" errorTitle="Invalid entry" error="Please follow the field instructions." promptTitle="Licensee Name" prompt="This is the Annual Report for licensees engaged in business of making supervised loans in Iowa. Enter the legal name of the industrial and/or regulated loan companies or corporations as shown on the license." sqref="K6" xr:uid="{4ACF07C7-D643-4409-A430-A5153DA2DEF6}"/>
    <dataValidation allowBlank="1" showInputMessage="1" showErrorMessage="1" errorTitle="Invalid entry" error="Please follow the field instructions." promptTitle="Industrial License Number" prompt="Enter the industial license number shown on the license.  If more than one license is issued to one company, this answer should be &quot;multiple.&quot; Each license number then will be shown on schedule &quot;G.&quot;" sqref="N6" xr:uid="{09A09242-47FA-43D2-90D9-0778D3BD3A45}"/>
    <dataValidation allowBlank="1" showInputMessage="1" showErrorMessage="1" errorTitle="Invalid entry" error="Please follow the field instructions." promptTitle="Regulated License Number" prompt="Enter the regulated license number shown on the license.  If more than one license is issued to one company, this answer should be &quot;multiple.&quot; Each license number then will be shown on schedule &quot;G.&quot;" sqref="O6" xr:uid="{278B23A3-C47C-488A-AC89-C203228CD283}"/>
    <dataValidation allowBlank="1" showInputMessage="1" showErrorMessage="1" errorTitle="Invalid entry" error="Please follow the field instructions." promptTitle="Address" prompt="Enter the full address including city, state, and zip of the Licensee. For a single license operation, enter the address as shown on the license. If more than one license is held, please enter the address of the home office." sqref="K8" xr:uid="{8F6214B3-B7C0-4B4B-A436-B76FF6FC79E3}"/>
    <dataValidation allowBlank="1" showInputMessage="1" showErrorMessage="1" errorTitle="Invalid entry" error="Please follow the field instructions." promptTitle="Year Ended (report date)" prompt="Enter the reporting period end date in mm/dd/yyyy." sqref="K10" xr:uid="{37534BA7-D9F5-4A32-A67B-9C21063EAD3A}"/>
    <dataValidation allowBlank="1" showInputMessage="1" showErrorMessage="1" errorTitle="Invalid entry" error="Please follow the field instructions." promptTitle="Legal business type" prompt="Please enter one of the following options for legal business type: corporation, partnership, or individual." sqref="K12" xr:uid="{8CBB73D5-4B87-4BBF-9143-614539DCEC77}"/>
    <dataValidation allowBlank="1" showInputMessage="1" showErrorMessage="1" errorTitle="Invalid entry" error="Please follow the field instructions." promptTitle="State of incorporation" prompt="If incorporated, enter the U.S. state where the corporation is incorporated (e.g., IA)." sqref="K14" xr:uid="{71823C20-5E5D-498D-861B-0E3A1E8C1129}"/>
    <dataValidation type="whole" allowBlank="1" showInputMessage="1" showErrorMessage="1" errorTitle="Invalid entry" error="Whole numbers only between -99999999999999 and 99999999999999." promptTitle="Finance Charges collected and/or" prompt="Column: INDUSTRIAL; Row: Finance Charges collected and/or earned — Enter finance charges from receivables; cash basis = collected, accrual = earned. Whole dollars only. Enter a whole number (no decimals or cents)." sqref="M20" xr:uid="{87C5C803-6A01-4B4D-B2AC-F301AE4F8A3D}">
      <formula1>-99999999999999</formula1>
      <formula2>99999999999999</formula2>
    </dataValidation>
    <dataValidation type="whole" allowBlank="1" showInputMessage="1" showErrorMessage="1" errorTitle="Invalid entry" error="Whole numbers only between -99999999999999 and 99999999999999." promptTitle="Finance Charges collected and/or" prompt="Column: REGULATED; Row: Finance Charges collected and/or earned — Enter finance charges from receivables; cash basis = collected, accrual = earned. Whole dollars only. Enter a whole number (no decimals or cents)." sqref="N20" xr:uid="{1C53D87D-01F7-4008-BBE6-F1D5711B31F7}">
      <formula1>-99999999999999</formula1>
      <formula2>99999999999999</formula2>
    </dataValidation>
    <dataValidation type="whole" allowBlank="1" showInputMessage="1" showErrorMessage="1" errorTitle="Invalid entry" error="Whole numbers only between -99999999999999 and 99999999999999." promptTitle="Finance Charges collected and/or" prompt="Column: SALES; Row: Finance Charges collected and/or earned — Finance charges from sales finance contracts ONLY if registered with Attorney General's office. Enter a whole number (no decimals or cents)." sqref="O20" xr:uid="{38F27C5B-B2CA-401A-A5EC-A0C009110716}">
      <formula1>-99999999999999</formula1>
      <formula2>99999999999999</formula2>
    </dataValidation>
    <dataValidation type="whole" allowBlank="1" showInputMessage="1" showErrorMessage="1" errorTitle="Invalid entry" error="Whole numbers only between -99999999999999 and 99999999999999." promptTitle="Finance Charges collected and/or" prompt="Column: OTHER; Row: Finance Charges collected and/or earned — Enter finance charges from receivables; cash basis = collected, accrual = earned. Whole dollars only. Enter a whole number (no decimals or cents)." sqref="P20" xr:uid="{4D8FC786-B90B-4DCA-BDEA-AF1A7CA2983B}">
      <formula1>-99999999999999</formula1>
      <formula2>99999999999999</formula2>
    </dataValidation>
    <dataValidation type="whole" allowBlank="1" showInputMessage="1" showErrorMessage="1" errorTitle="Invalid entry" error="Whole numbers only between -99999999999999 and 99999999999999." promptTitle="Late &amp; deferment charges" prompt="Column: INDUSTRIAL; Row: Late &amp; deferment charges — Enter total late/deferment charges taken into income. Whole dollars only. Enter a whole number (no decimals or cents)." sqref="M22" xr:uid="{1E64F470-F5B3-480A-A6B7-5A3268041F14}">
      <formula1>-99999999999999</formula1>
      <formula2>99999999999999</formula2>
    </dataValidation>
    <dataValidation type="whole" allowBlank="1" showInputMessage="1" showErrorMessage="1" errorTitle="Invalid entry" error="Whole numbers only between -99999999999999 and 99999999999999." promptTitle="Late &amp; deferment charges" prompt="Column: REGULATED; Row: Late &amp; deferment charges — Enter total late/deferment charges taken into income. Whole dollars only. Enter a whole number (no decimals or cents)." sqref="N22" xr:uid="{8AA3BE41-11D4-4A5A-90B5-61A54096F9CC}">
      <formula1>-99999999999999</formula1>
      <formula2>99999999999999</formula2>
    </dataValidation>
    <dataValidation type="whole" allowBlank="1" showInputMessage="1" showErrorMessage="1" errorTitle="Invalid entry" error="Whole numbers only between -99999999999999 and 99999999999999." promptTitle="Late &amp; deferment charges" prompt="Column: SALES; Row: Late &amp; deferment charges — Enter total late/deferment charges taken into income. Whole dollars only. Enter a whole number (no decimals or cents)." sqref="O22" xr:uid="{58284921-4191-4CE6-9788-C705566FDF04}">
      <formula1>-99999999999999</formula1>
      <formula2>99999999999999</formula2>
    </dataValidation>
    <dataValidation type="whole" allowBlank="1" showInputMessage="1" showErrorMessage="1" errorTitle="Invalid entry" error="Whole numbers only between -99999999999999 and 99999999999999." promptTitle="Late &amp; deferment charges" prompt="Column: OTHER; Row: Late &amp; deferment charges — Enter total late/deferment charges taken into income. Whole dollars only. Enter a whole number (no decimals or cents)." sqref="P22" xr:uid="{EF163B1D-4022-47C7-BF03-24BF69990A21}">
      <formula1>-99999999999999</formula1>
      <formula2>99999999999999</formula2>
    </dataValidation>
    <dataValidation type="whole" allowBlank="1" showInputMessage="1" showErrorMessage="1" errorTitle="Invalid entry" error="Whole numbers only between -99999999999999 and 99999999999999." promptTitle="Other loan fees" prompt="Column: INDUSTRIAL; Row: Other loan fees — Enter other loan fees earned or collected during the year (whole dollars only). Enter a whole number (no decimals or cents)." sqref="M23" xr:uid="{1456DC47-9F4D-4D71-984F-E89413AEE09F}">
      <formula1>-99999999999999</formula1>
      <formula2>99999999999999</formula2>
    </dataValidation>
    <dataValidation type="whole" allowBlank="1" showInputMessage="1" showErrorMessage="1" errorTitle="Invalid entry" error="Whole numbers only between -99999999999999 and 99999999999999." promptTitle="Other loan fees" prompt="Column: REGULATED; Row: Other loan fees — Enter other loan fees earned or collected during the year (whole dollars only). Enter a whole number (no decimals or cents)." sqref="N23" xr:uid="{4CC238D2-2290-4100-A301-591D962CB971}">
      <formula1>-99999999999999</formula1>
      <formula2>99999999999999</formula2>
    </dataValidation>
    <dataValidation type="whole" allowBlank="1" showInputMessage="1" showErrorMessage="1" errorTitle="Invalid entry" error="Whole numbers only between -99999999999999 and 99999999999999." promptTitle="Other loan fees" prompt="Column: SALES; Row: Other loan fees — Enter other loan fees earned or collected during the year (whole dollars only). Enter a whole number (no decimals or cents)." sqref="O23" xr:uid="{FF7D2ABE-9FA5-417A-897C-BA4C8EB341FE}">
      <formula1>-99999999999999</formula1>
      <formula2>99999999999999</formula2>
    </dataValidation>
    <dataValidation type="whole" allowBlank="1" showInputMessage="1" showErrorMessage="1" errorTitle="Invalid entry" error="Whole numbers only between -99999999999999 and 99999999999999." promptTitle="Other loan fees" prompt="Column: OTHER; Row: Other loan fees — Enter other loan fees earned or collected during the year (whole dollars only). Enter a whole number (no decimals or cents)." sqref="P23" xr:uid="{8C7092AD-CEEE-407C-A462-88F2BAB58A8E}">
      <formula1>-99999999999999</formula1>
      <formula2>99999999999999</formula2>
    </dataValidation>
    <dataValidation type="whole" allowBlank="1" showInputMessage="1" showErrorMessage="1" errorTitle="Invalid entry" error="Whole numbers only between -99999999999999 and 99999999999999." promptTitle="Credit insurance income" prompt="Column: INDUSTRIAL; Row: Credit insurance income — Enter credit insurance income; amount must agree with Insurance Supplement. Whole dollars only. Enter a whole number (no decimals or cents)." sqref="M24" xr:uid="{0E0B604D-DBFE-46AA-93E9-829CE6444317}">
      <formula1>-99999999999999</formula1>
      <formula2>99999999999999</formula2>
    </dataValidation>
    <dataValidation type="whole" allowBlank="1" showInputMessage="1" showErrorMessage="1" errorTitle="Invalid entry" error="Whole numbers only between -99999999999999 and 99999999999999." promptTitle="Credit insurance income" prompt="Column: REGULATED; Row: Credit insurance income — Enter credit insurance income; amount must agree with Insurance Supplement. Whole dollars only. Enter a whole number (no decimals or cents)." sqref="N24" xr:uid="{1CFBA37F-632F-4A52-9F1A-DDAF7F64BE75}">
      <formula1>-99999999999999</formula1>
      <formula2>99999999999999</formula2>
    </dataValidation>
    <dataValidation type="whole" allowBlank="1" showInputMessage="1" showErrorMessage="1" errorTitle="Invalid entry" error="Whole numbers only between -99999999999999 and 99999999999999." promptTitle="Credit insurance income" prompt="Column: SALES; Row: Credit insurance income — Enter credit insurance income; amount must agree with Insurance Supplement. Whole dollars only. Enter a whole number (no decimals or cents)." sqref="O24" xr:uid="{17501134-A53E-433E-8DCC-7AAA2BCB869D}">
      <formula1>-99999999999999</formula1>
      <formula2>99999999999999</formula2>
    </dataValidation>
    <dataValidation type="whole" allowBlank="1" showInputMessage="1" showErrorMessage="1" errorTitle="Invalid entry" error="Whole numbers only between -99999999999999 and 99999999999999." promptTitle="Credit insurance income" prompt="Column: OTHER; Row: Credit insurance income — Enter credit insurance income; amount must agree with Insurance Supplement. Whole dollars only. Enter a whole number (no decimals or cents)." sqref="P24" xr:uid="{74E7DD67-80A6-4800-8BC0-8BEAB1FEE66C}">
      <formula1>-99999999999999</formula1>
      <formula2>99999999999999</formula2>
    </dataValidation>
    <dataValidation type="whole" allowBlank="1" showInputMessage="1" showErrorMessage="1" errorTitle="Invalid entry" error="Whole numbers only between -99999999999999 and 99999999999999." promptTitle="Other income" prompt="Column: INDUSTRIAL; Row: Other income — Enter other income earned/collected (e.g., rental, dividends, interest on investments). Whole dollars only. Enter a whole number (no decimals or cents)." sqref="M25" xr:uid="{85B375A5-81AA-432E-A93B-04154B2DD215}">
      <formula1>-99999999999999</formula1>
      <formula2>99999999999999</formula2>
    </dataValidation>
    <dataValidation type="whole" allowBlank="1" showInputMessage="1" showErrorMessage="1" errorTitle="Invalid entry" error="Whole numbers only between -99999999999999 and 99999999999999." promptTitle="Other income" prompt="Column: REGULATED; Row: Other income — Enter other income earned/collected (e.g., rental, dividends, interest on investments). Whole dollars only. Enter a whole number (no decimals or cents)." sqref="N25" xr:uid="{3FDF0AC2-EC55-4FF1-8B39-7572E4262A99}">
      <formula1>-99999999999999</formula1>
      <formula2>99999999999999</formula2>
    </dataValidation>
    <dataValidation type="whole" allowBlank="1" showInputMessage="1" showErrorMessage="1" errorTitle="Invalid entry" error="Whole numbers only between -99999999999999 and 99999999999999." promptTitle="Other income" prompt="Column: SALES; Row: Other income — Enter other income earned/collected (e.g., rental, dividends, interest on investments). Whole dollars only. Enter a whole number (no decimals or cents)." sqref="O25" xr:uid="{4A1EBB0F-20BB-4443-90F8-6442C62E374B}">
      <formula1>-99999999999999</formula1>
      <formula2>99999999999999</formula2>
    </dataValidation>
    <dataValidation type="whole" allowBlank="1" showInputMessage="1" showErrorMessage="1" errorTitle="Invalid entry" error="Whole numbers only between -99999999999999 and 99999999999999." promptTitle="Other income" prompt="Column: OTHER; Row: Other income — Enter other income earned/collected (e.g., rental, dividends, interest on investments). Whole dollars only. Enter a whole number (no decimals or cents)." sqref="P25" xr:uid="{5E51EE16-AD76-4B66-BAC7-886939AC04DB}">
      <formula1>-99999999999999</formula1>
      <formula2>99999999999999</formula2>
    </dataValidation>
    <dataValidation type="whole" allowBlank="1" showInputMessage="1" showErrorMessage="1" errorTitle="Invalid entry" error="Whole numbers only between -99999999999999 and 99999999999999." promptTitle="Advertising" prompt="Column: INDUSTRIAL; Row: Advertising — Enter a whole number (no decimals or cents)." sqref="M31" xr:uid="{34E07EA1-45F9-4CD4-BF7D-752382A094DE}">
      <formula1>-99999999999999</formula1>
      <formula2>99999999999999</formula2>
    </dataValidation>
    <dataValidation type="whole" allowBlank="1" showInputMessage="1" showErrorMessage="1" errorTitle="Invalid entry" error="Whole numbers only between -99999999999999 and 99999999999999." promptTitle="Advertising" prompt="Column: REGULATED; Row: Advertising — Enter a whole number (no decimals or cents)." sqref="N31" xr:uid="{49D084C9-EAC0-409B-ABCA-8FBEE3FC5C91}">
      <formula1>-99999999999999</formula1>
      <formula2>99999999999999</formula2>
    </dataValidation>
    <dataValidation type="whole" allowBlank="1" showInputMessage="1" showErrorMessage="1" errorTitle="Invalid entry" error="Whole numbers only between -99999999999999 and 99999999999999." promptTitle="Advertising" prompt="Column: SALES; Row: Advertising — Enter a whole number (no decimals or cents)." sqref="O31" xr:uid="{0BD53CC8-E022-4215-A422-57D992FD19FC}">
      <formula1>-99999999999999</formula1>
      <formula2>99999999999999</formula2>
    </dataValidation>
    <dataValidation type="whole" allowBlank="1" showInputMessage="1" showErrorMessage="1" errorTitle="Invalid entry" error="Whole numbers only between -99999999999999 and 99999999999999." promptTitle="Advertising" prompt="Column: OTHER; Row: Advertising — Enter a whole number (no decimals or cents)." sqref="P31" xr:uid="{62A662C4-0F7E-46F8-9526-66936B7F03F2}">
      <formula1>-99999999999999</formula1>
      <formula2>99999999999999</formula2>
    </dataValidation>
    <dataValidation type="whole" allowBlank="1" showInputMessage="1" showErrorMessage="1" errorTitle="Invalid entry" error="Whole numbers only between -99999999999999 and 99999999999999." promptTitle="Auditing" prompt="Column: INDUSTRIAL; Row: Auditing — Enter a whole number (no decimals or cents)." sqref="M32" xr:uid="{A6849E6C-0602-4E52-A1F5-DD2C899D1322}">
      <formula1>-99999999999999</formula1>
      <formula2>99999999999999</formula2>
    </dataValidation>
    <dataValidation type="whole" allowBlank="1" showInputMessage="1" showErrorMessage="1" errorTitle="Invalid entry" error="Whole numbers only between -99999999999999 and 99999999999999." promptTitle="Auditing" prompt="Column: REGULATED; Row: Auditing — Enter a whole number (no decimals or cents)." sqref="N32" xr:uid="{93F7100D-3E8A-4398-9CC4-9C7A2A043B1F}">
      <formula1>-99999999999999</formula1>
      <formula2>99999999999999</formula2>
    </dataValidation>
    <dataValidation type="whole" allowBlank="1" showInputMessage="1" showErrorMessage="1" errorTitle="Invalid entry" error="Whole numbers only between -99999999999999 and 99999999999999." promptTitle="Auditing" prompt="Column: SALES; Row: Auditing — Enter a whole number (no decimals or cents)." sqref="O32" xr:uid="{F1621D67-5D8A-411F-8E6B-201D9F012E5E}">
      <formula1>-99999999999999</formula1>
      <formula2>99999999999999</formula2>
    </dataValidation>
    <dataValidation type="whole" allowBlank="1" showInputMessage="1" showErrorMessage="1" errorTitle="Invalid entry" error="Whole numbers only between -99999999999999 and 99999999999999." promptTitle="Auditing" prompt="Column: OTHER; Row: Auditing — Enter a whole number (no decimals or cents)." sqref="P32" xr:uid="{E7A8C276-FA87-4935-992A-BB9A471DC6FA}">
      <formula1>-99999999999999</formula1>
      <formula2>99999999999999</formula2>
    </dataValidation>
    <dataValidation type="whole" allowBlank="1" showInputMessage="1" showErrorMessage="1" errorTitle="Invalid entry" error="Whole numbers only between -99999999999999 and 99999999999999." promptTitle="Charge-off (direct write-off met" prompt="Column: INDUSTRIAL; Row: Charge-off (direct write-off method) — Enter a whole number (no decimals or cents)." sqref="M34" xr:uid="{6A9D9E38-01D3-484D-8A07-29EEE2463503}">
      <formula1>-99999999999999</formula1>
      <formula2>99999999999999</formula2>
    </dataValidation>
    <dataValidation type="whole" allowBlank="1" showInputMessage="1" showErrorMessage="1" errorTitle="Invalid entry" error="Whole numbers only between -99999999999999 and 99999999999999." promptTitle="Charge-off (direct write-off met" prompt="Column: REGULATED; Row: Charge-off (direct write-off method) — Enter a whole number (no decimals or cents)." sqref="N34" xr:uid="{D11269E0-A79E-4D27-AFD2-F04D6F4260CB}">
      <formula1>-99999999999999</formula1>
      <formula2>99999999999999</formula2>
    </dataValidation>
    <dataValidation type="whole" allowBlank="1" showInputMessage="1" showErrorMessage="1" errorTitle="Invalid entry" error="Whole numbers only between -99999999999999 and 99999999999999." promptTitle="Charge-off (direct write-off met" prompt="Column: SALES; Row: Charge-off (direct write-off method) — Enter a whole number (no decimals or cents)." sqref="O34" xr:uid="{561EF469-E523-4EC0-937E-FB98E391F074}">
      <formula1>-99999999999999</formula1>
      <formula2>99999999999999</formula2>
    </dataValidation>
    <dataValidation type="whole" allowBlank="1" showInputMessage="1" showErrorMessage="1" errorTitle="Invalid entry" error="Whole numbers only between -99999999999999 and 99999999999999." promptTitle="Charge-off (direct write-off met" prompt="Column: OTHER; Row: Charge-off (direct write-off method) — Enter a whole number (no decimals or cents)." sqref="P34" xr:uid="{B851E726-0C9F-4B30-9557-DE71100B6F8C}">
      <formula1>-99999999999999</formula1>
      <formula2>99999999999999</formula2>
    </dataValidation>
    <dataValidation type="whole" operator="lessThanOrEqual" allowBlank="1" showInputMessage="1" showErrorMessage="1" errorTitle="Invalid entry" error="Negative whole numbers only (= 0)." promptTitle="Deduct recovery on charge-offs" prompt="Column: INDUSTRIAL; Row: Deduct recovery on charge-offs — Enter amounts recovered on previously charged-off accounts; enter as NEGATIVE whole dollars. Enter a NEGATIVE whole number (no decimals or cents)." sqref="M35" xr:uid="{BD6BB5C7-28FA-439F-B361-C79C3C78AEDC}">
      <formula1>0</formula1>
    </dataValidation>
    <dataValidation type="whole" operator="lessThanOrEqual" allowBlank="1" showInputMessage="1" showErrorMessage="1" errorTitle="Invalid entry" error="Negative whole numbers only (= 0)." promptTitle="Deduct recovery on charge-offs" prompt="Column: REGULATED; Row: Deduct recovery on charge-offs — Enter amounts recovered on previously charged-off accounts; enter as NEGATIVE whole dollars. Enter a NEGATIVE whole number (no decimals or cents)." sqref="N35" xr:uid="{95D8F584-F955-4D27-979D-976C1EE71714}">
      <formula1>0</formula1>
    </dataValidation>
    <dataValidation type="whole" operator="lessThanOrEqual" allowBlank="1" showInputMessage="1" showErrorMessage="1" errorTitle="Invalid entry" error="Negative whole numbers only (= 0)." promptTitle="Deduct recovery on charge-offs" prompt="Column: SALES; Row: Deduct recovery on charge-offs — Enter amounts recovered on previously charged-off accounts; enter as NEGATIVE whole dollars. Enter a NEGATIVE whole number (no decimals or cents)." sqref="O35" xr:uid="{92131EE0-A72E-476C-8763-AD24C9A9BA4A}">
      <formula1>0</formula1>
    </dataValidation>
    <dataValidation type="whole" operator="lessThanOrEqual" allowBlank="1" showInputMessage="1" showErrorMessage="1" errorTitle="Invalid entry" error="Negative whole numbers only (= 0)." promptTitle="Deduct recovery on charge-offs" prompt="Column: OTHER; Row: Deduct recovery on charge-offs — Enter amounts recovered on previously charged-off accounts; enter as NEGATIVE whole dollars. Enter a NEGATIVE whole number (no decimals or cents)." sqref="P35" xr:uid="{217F50F7-A2DF-4945-A8E5-B99FF6B1BD50}">
      <formula1>0</formula1>
    </dataValidation>
    <dataValidation type="whole" allowBlank="1" showInputMessage="1" showErrorMessage="1" errorTitle="Invalid entry" error="Whole numbers only between -99999999999999 and 99999999999999." promptTitle="Additions to reserve for bad deb" prompt="Column: INDUSTRIAL; Row: Additions to reserve for bad debt — Enter a whole number (no decimals or cents)." sqref="M36" xr:uid="{C3848955-EF0E-40A7-8224-21B9EB73FDC6}">
      <formula1>-99999999999999</formula1>
      <formula2>99999999999999</formula2>
    </dataValidation>
    <dataValidation type="whole" allowBlank="1" showInputMessage="1" showErrorMessage="1" errorTitle="Invalid entry" error="Whole numbers only between -99999999999999 and 99999999999999." promptTitle="Additions to reserve for bad deb" prompt="Column: REGULATED; Row: Additions to reserve for bad debt — Enter a whole number (no decimals or cents)." sqref="N36" xr:uid="{8A5C3C15-BCB0-4B3C-B00B-98596A7A3F41}">
      <formula1>-99999999999999</formula1>
      <formula2>99999999999999</formula2>
    </dataValidation>
    <dataValidation type="whole" allowBlank="1" showInputMessage="1" showErrorMessage="1" errorTitle="Invalid entry" error="Whole numbers only between -99999999999999 and 99999999999999." promptTitle="Additions to reserve for bad deb" prompt="Column: SALES; Row: Additions to reserve for bad debt — Enter a whole number (no decimals or cents)." sqref="O36" xr:uid="{D83CCB96-760F-4BA6-86EB-0A40456E4C56}">
      <formula1>-99999999999999</formula1>
      <formula2>99999999999999</formula2>
    </dataValidation>
    <dataValidation type="whole" allowBlank="1" showInputMessage="1" showErrorMessage="1" errorTitle="Invalid entry" error="Whole numbers only between -99999999999999 and 99999999999999." promptTitle="Additions to reserve for bad deb" prompt="Column: OTHER; Row: Additions to reserve for bad debt — Enter a whole number (no decimals or cents)." sqref="P36" xr:uid="{1158E180-A860-45E4-A439-1DD4875C5588}">
      <formula1>-99999999999999</formula1>
      <formula2>99999999999999</formula2>
    </dataValidation>
    <dataValidation type="whole" allowBlank="1" showInputMessage="1" showErrorMessage="1" errorTitle="Invalid entry" error="Whole numbers only between -99999999999999 and 99999999999999." promptTitle="Depreciation and amortization" prompt="Column: INDUSTRIAL; Row: Depreciation and amortization — Enter a whole number (no decimals or cents)." sqref="M37" xr:uid="{4D3701D5-20B8-493C-901F-E5D0F6EFDEB1}">
      <formula1>-99999999999999</formula1>
      <formula2>99999999999999</formula2>
    </dataValidation>
    <dataValidation type="whole" allowBlank="1" showInputMessage="1" showErrorMessage="1" errorTitle="Invalid entry" error="Whole numbers only between -99999999999999 and 99999999999999." promptTitle="Depreciation and amortization" prompt="Column: REGULATED; Row: Depreciation and amortization — Enter a whole number (no decimals or cents)." sqref="N37" xr:uid="{2F5AD5D1-9B19-4BAB-8470-E1EB792EC5F1}">
      <formula1>-99999999999999</formula1>
      <formula2>99999999999999</formula2>
    </dataValidation>
    <dataValidation type="whole" allowBlank="1" showInputMessage="1" showErrorMessage="1" errorTitle="Invalid entry" error="Whole numbers only between -99999999999999 and 99999999999999." promptTitle="Depreciation and amortization" prompt="Column: SALES; Row: Depreciation and amortization — Enter a whole number (no decimals or cents)." sqref="O37" xr:uid="{47163481-A71E-47E1-84E1-4A334559BB25}">
      <formula1>-99999999999999</formula1>
      <formula2>99999999999999</formula2>
    </dataValidation>
    <dataValidation type="whole" allowBlank="1" showInputMessage="1" showErrorMessage="1" errorTitle="Invalid entry" error="Whole numbers only between -99999999999999 and 99999999999999." promptTitle="Depreciation and amortization" prompt="Column: OTHER; Row: Depreciation and amortization — Enter a whole number (no decimals or cents)." sqref="P37" xr:uid="{95CF6B05-C1D1-47EF-B4B5-01033AFDAF6F}">
      <formula1>-99999999999999</formula1>
      <formula2>99999999999999</formula2>
    </dataValidation>
    <dataValidation type="whole" allowBlank="1" showInputMessage="1" showErrorMessage="1" errorTitle="Invalid entry" error="Whole numbers only between -99999999999999 and 99999999999999." promptTitle="Insurance and fidelity bonds" prompt="Column: INDUSTRIAL; Row: Insurance and fidelity bonds — Enter a whole number (no decimals or cents)." sqref="M38" xr:uid="{21E2E6A3-CA61-4131-BC05-A2FF0771843B}">
      <formula1>-99999999999999</formula1>
      <formula2>99999999999999</formula2>
    </dataValidation>
    <dataValidation type="whole" allowBlank="1" showInputMessage="1" showErrorMessage="1" errorTitle="Invalid entry" error="Whole numbers only between -99999999999999 and 99999999999999." promptTitle="Insurance and fidelity bonds" prompt="Column: REGULATED; Row: Insurance and fidelity bonds — Enter a whole number (no decimals or cents)." sqref="N38" xr:uid="{7060A6DF-B6A8-4AF5-A67C-AC6CA23C2957}">
      <formula1>-99999999999999</formula1>
      <formula2>99999999999999</formula2>
    </dataValidation>
    <dataValidation type="whole" allowBlank="1" showInputMessage="1" showErrorMessage="1" errorTitle="Invalid entry" error="Whole numbers only between -99999999999999 and 99999999999999." promptTitle="Insurance and fidelity bonds" prompt="Column: SALES; Row: Insurance and fidelity bonds — Enter a whole number (no decimals or cents)." sqref="O38" xr:uid="{AB11C65B-8B68-4558-99E6-CC0102B0C626}">
      <formula1>-99999999999999</formula1>
      <formula2>99999999999999</formula2>
    </dataValidation>
    <dataValidation type="whole" allowBlank="1" showInputMessage="1" showErrorMessage="1" errorTitle="Invalid entry" error="Whole numbers only between -99999999999999 and 99999999999999." promptTitle="Insurance and fidelity bonds" prompt="Column: OTHER; Row: Insurance and fidelity bonds — Enter a whole number (no decimals or cents)." sqref="P38" xr:uid="{8A052595-B7C2-486E-B48B-81FA6C7E7001}">
      <formula1>-99999999999999</formula1>
      <formula2>99999999999999</formula2>
    </dataValidation>
    <dataValidation type="whole" allowBlank="1" showInputMessage="1" showErrorMessage="1" errorTitle="Invalid entry" error="Whole numbers only between -99999999999999 and 99999999999999." promptTitle="Legal fees and disbursements" prompt="Column: INDUSTRIAL; Row: Legal fees and disbursements — Enter a whole number (no decimals or cents)." sqref="M39" xr:uid="{0A8C1B34-9D4A-4D3F-822C-5C866EE5FA15}">
      <formula1>-99999999999999</formula1>
      <formula2>99999999999999</formula2>
    </dataValidation>
    <dataValidation type="whole" allowBlank="1" showInputMessage="1" showErrorMessage="1" errorTitle="Invalid entry" error="Whole numbers only between -99999999999999 and 99999999999999." promptTitle="Legal fees and disbursements" prompt="Column: REGULATED; Row: Legal fees and disbursements — Enter a whole number (no decimals or cents)." sqref="N39" xr:uid="{D0B99CD4-0470-4E96-BBC7-BDF9DC4DE0B3}">
      <formula1>-99999999999999</formula1>
      <formula2>99999999999999</formula2>
    </dataValidation>
    <dataValidation type="whole" allowBlank="1" showInputMessage="1" showErrorMessage="1" errorTitle="Invalid entry" error="Whole numbers only between -99999999999999 and 99999999999999." promptTitle="Legal fees and disbursements" prompt="Column: SALES; Row: Legal fees and disbursements — Enter a whole number (no decimals or cents)." sqref="O39" xr:uid="{06D97E57-40B7-401A-BE7D-07D35686504F}">
      <formula1>-99999999999999</formula1>
      <formula2>99999999999999</formula2>
    </dataValidation>
    <dataValidation type="whole" allowBlank="1" showInputMessage="1" showErrorMessage="1" errorTitle="Invalid entry" error="Whole numbers only between -99999999999999 and 99999999999999." promptTitle="Legal fees and disbursements" prompt="Column: OTHER; Row: Legal fees and disbursements — Enter a whole number (no decimals or cents)." sqref="P39" xr:uid="{00CCC3D5-DE25-47F1-ADD0-8330C3AD79F2}">
      <formula1>-99999999999999</formula1>
      <formula2>99999999999999</formula2>
    </dataValidation>
    <dataValidation type="whole" allowBlank="1" showInputMessage="1" showErrorMessage="1" errorTitle="Invalid entry" error="Whole numbers only between -99999999999999 and 99999999999999." promptTitle="Postage, printing, stationery &amp; " prompt="Column: INDUSTRIAL; Row: Postage, printing, stationery &amp; supplies — Enter a whole number (no decimals or cents)." sqref="M40" xr:uid="{DC9ADF00-CEAE-4D2E-B8C3-99B623542BB2}">
      <formula1>-99999999999999</formula1>
      <formula2>99999999999999</formula2>
    </dataValidation>
    <dataValidation type="whole" allowBlank="1" showInputMessage="1" showErrorMessage="1" errorTitle="Invalid entry" error="Whole numbers only between -99999999999999 and 99999999999999." promptTitle="Postage, printing, stationery &amp; " prompt="Column: REGULATED; Row: Postage, printing, stationery &amp; supplies — Enter a whole number (no decimals or cents)." sqref="N40" xr:uid="{1BA34679-D1EC-42ED-AE93-A2B44D858686}">
      <formula1>-99999999999999</formula1>
      <formula2>99999999999999</formula2>
    </dataValidation>
    <dataValidation type="whole" allowBlank="1" showInputMessage="1" showErrorMessage="1" errorTitle="Invalid entry" error="Whole numbers only between -99999999999999 and 99999999999999." promptTitle="Postage, printing, stationery &amp; " prompt="Column: SALES; Row: Postage, printing, stationery &amp; supplies — Enter a whole number (no decimals or cents)." sqref="O40" xr:uid="{CE2C9C80-5081-41FD-A797-264FA88D4121}">
      <formula1>-99999999999999</formula1>
      <formula2>99999999999999</formula2>
    </dataValidation>
    <dataValidation type="whole" allowBlank="1" showInputMessage="1" showErrorMessage="1" errorTitle="Invalid entry" error="Whole numbers only between -99999999999999 and 99999999999999." promptTitle="Postage, printing, stationery &amp; " prompt="Column: OTHER; Row: Postage, printing, stationery &amp; supplies — Enter a whole number (no decimals or cents)." sqref="P40" xr:uid="{C4EFF6DD-D41F-4B63-878B-5DF807878D32}">
      <formula1>-99999999999999</formula1>
      <formula2>99999999999999</formula2>
    </dataValidation>
    <dataValidation type="whole" allowBlank="1" showInputMessage="1" showErrorMessage="1" errorTitle="Invalid entry" error="Whole numbers only between -99999999999999 and 99999999999999." promptTitle="Rent, janitorial services and ut" prompt="Column: INDUSTRIAL; Row: Rent, janitorial services and utilities — Enter a whole number (no decimals or cents)." sqref="M41" xr:uid="{806E1F59-9914-4DB2-89D8-41B0D2455569}">
      <formula1>-99999999999999</formula1>
      <formula2>99999999999999</formula2>
    </dataValidation>
    <dataValidation type="whole" allowBlank="1" showInputMessage="1" showErrorMessage="1" errorTitle="Invalid entry" error="Whole numbers only between -99999999999999 and 99999999999999." promptTitle="Rent, janitorial services and ut" prompt="Column: REGULATED; Row: Rent, janitorial services and utilities — Enter a whole number (no decimals or cents)." sqref="N41" xr:uid="{C37AF2EA-EFE3-4880-B8BA-EE77A50A79D6}">
      <formula1>-99999999999999</formula1>
      <formula2>99999999999999</formula2>
    </dataValidation>
    <dataValidation type="whole" allowBlank="1" showInputMessage="1" showErrorMessage="1" errorTitle="Invalid entry" error="Whole numbers only between -99999999999999 and 99999999999999." promptTitle="Rent, janitorial services and ut" prompt="Column: SALES; Row: Rent, janitorial services and utilities — Enter a whole number (no decimals or cents)." sqref="O41" xr:uid="{5EBA4D74-98BB-493F-9CC6-3D64D90026F6}">
      <formula1>-99999999999999</formula1>
      <formula2>99999999999999</formula2>
    </dataValidation>
    <dataValidation type="whole" allowBlank="1" showInputMessage="1" showErrorMessage="1" errorTitle="Invalid entry" error="Whole numbers only between -99999999999999 and 99999999999999." promptTitle="Rent, janitorial services and ut" prompt="Column: OTHER; Row: Rent, janitorial services and utilities — Enter a whole number (no decimals or cents)." sqref="P41" xr:uid="{281D8DA6-C89C-4A24-A4E6-A1AE1FC18E16}">
      <formula1>-99999999999999</formula1>
      <formula2>99999999999999</formula2>
    </dataValidation>
    <dataValidation type="whole" allowBlank="1" showInputMessage="1" showErrorMessage="1" errorTitle="Invalid entry" error="Whole numbers only between -99999999999999 and 99999999999999." promptTitle="Salaries of officers, owners &amp; p" prompt="Column: INDUSTRIAL; Row: Salaries of officers, owners &amp; partners — Enter a whole number (no decimals or cents)." sqref="M42" xr:uid="{63A9CD4E-76EA-46E8-97CA-37AD370CE0AE}">
      <formula1>-99999999999999</formula1>
      <formula2>99999999999999</formula2>
    </dataValidation>
    <dataValidation type="whole" allowBlank="1" showInputMessage="1" showErrorMessage="1" errorTitle="Invalid entry" error="Whole numbers only between -99999999999999 and 99999999999999." promptTitle="Salaries of officers, owners &amp; p" prompt="Column: REGULATED; Row: Salaries of officers, owners &amp; partners — Enter a whole number (no decimals or cents)." sqref="N42" xr:uid="{A5DCBAC3-0608-41BD-9A80-E022CA2E9E80}">
      <formula1>-99999999999999</formula1>
      <formula2>99999999999999</formula2>
    </dataValidation>
    <dataValidation type="whole" allowBlank="1" showInputMessage="1" showErrorMessage="1" errorTitle="Invalid entry" error="Whole numbers only between -99999999999999 and 99999999999999." promptTitle="Salaries of officers, owners &amp; p" prompt="Column: SALES; Row: Salaries of officers, owners &amp; partners — Enter a whole number (no decimals or cents)." sqref="O42" xr:uid="{FC8EBFD4-1C60-416F-98D7-38161A4C7C8D}">
      <formula1>-99999999999999</formula1>
      <formula2>99999999999999</formula2>
    </dataValidation>
    <dataValidation type="whole" allowBlank="1" showInputMessage="1" showErrorMessage="1" errorTitle="Invalid entry" error="Whole numbers only between -99999999999999 and 99999999999999." promptTitle="Salaries of officers, owners &amp; p" prompt="Column: OTHER; Row: Salaries of officers, owners &amp; partners — Enter a whole number (no decimals or cents)." sqref="P42" xr:uid="{57D4146F-E065-4695-8A65-7F7BC96C1C7B}">
      <formula1>-99999999999999</formula1>
      <formula2>99999999999999</formula2>
    </dataValidation>
    <dataValidation type="whole" allowBlank="1" showInputMessage="1" showErrorMessage="1" errorTitle="Invalid entry" error="Whole numbers only between -99999999999999 and 99999999999999." promptTitle="Salaries of all other employees" prompt="Column: INDUSTRIAL; Row: Salaries of all other employees — Enter a whole number (no decimals or cents)." sqref="M43" xr:uid="{505F4468-014B-47E7-ADAB-B93D22B21E6F}">
      <formula1>-99999999999999</formula1>
      <formula2>99999999999999</formula2>
    </dataValidation>
    <dataValidation type="whole" allowBlank="1" showInputMessage="1" showErrorMessage="1" errorTitle="Invalid entry" error="Whole numbers only between -99999999999999 and 99999999999999." promptTitle="Salaries of all other employees" prompt="Column: REGULATED; Row: Salaries of all other employees — Enter a whole number (no decimals or cents)." sqref="N43" xr:uid="{DCDEB1C3-7AA3-499E-AABC-9368A59BB3DE}">
      <formula1>-99999999999999</formula1>
      <formula2>99999999999999</formula2>
    </dataValidation>
    <dataValidation type="whole" allowBlank="1" showInputMessage="1" showErrorMessage="1" errorTitle="Invalid entry" error="Whole numbers only between -99999999999999 and 99999999999999." promptTitle="Salaries of all other employees" prompt="Column: SALES; Row: Salaries of all other employees — Enter a whole number (no decimals or cents)." sqref="O43" xr:uid="{7F1A8422-1196-4FE5-A7DB-BA568C518774}">
      <formula1>-99999999999999</formula1>
      <formula2>99999999999999</formula2>
    </dataValidation>
    <dataValidation type="whole" allowBlank="1" showInputMessage="1" showErrorMessage="1" errorTitle="Invalid entry" error="Whole numbers only between -99999999999999 and 99999999999999." promptTitle="Salaries of all other employees" prompt="Column: OTHER; Row: Salaries of all other employees — Enter a whole number (no decimals or cents)." sqref="P43" xr:uid="{3600A220-65CF-44C3-B88C-E76F869828BC}">
      <formula1>-99999999999999</formula1>
      <formula2>99999999999999</formula2>
    </dataValidation>
    <dataValidation type="whole" allowBlank="1" showInputMessage="1" showErrorMessage="1" errorTitle="Invalid entry" error="Whole numbers only between -99999999999999 and 99999999999999." promptTitle="Taxes - other than on income" prompt="Column: INDUSTRIAL; Row: Taxes - other than on income — Enter a whole number (no decimals or cents)." sqref="M44" xr:uid="{42F710F1-BAED-46D6-9940-FE801B407409}">
      <formula1>-99999999999999</formula1>
      <formula2>99999999999999</formula2>
    </dataValidation>
    <dataValidation type="whole" allowBlank="1" showInputMessage="1" showErrorMessage="1" errorTitle="Invalid entry" error="Whole numbers only between -99999999999999 and 99999999999999." promptTitle="Taxes - other than on income" prompt="Column: REGULATED; Row: Taxes - other than on income — Enter a whole number (no decimals or cents)." sqref="N44" xr:uid="{6EB954E5-BD3A-43F9-B7F7-FC8C078005D3}">
      <formula1>-99999999999999</formula1>
      <formula2>99999999999999</formula2>
    </dataValidation>
    <dataValidation type="whole" allowBlank="1" showInputMessage="1" showErrorMessage="1" errorTitle="Invalid entry" error="Whole numbers only between -99999999999999 and 99999999999999." promptTitle="Taxes - other than on income" prompt="Column: SALES; Row: Taxes - other than on income — Enter a whole number (no decimals or cents)." sqref="O44" xr:uid="{1E784645-D780-413B-B31C-9B23DCA6098A}">
      <formula1>-99999999999999</formula1>
      <formula2>99999999999999</formula2>
    </dataValidation>
    <dataValidation type="whole" allowBlank="1" showInputMessage="1" showErrorMessage="1" errorTitle="Invalid entry" error="Whole numbers only between -99999999999999 and 99999999999999." promptTitle="Taxes - other than on income" prompt="Column: OTHER; Row: Taxes - other than on income — Enter a whole number (no decimals or cents)." sqref="P44" xr:uid="{775D5FA9-9A0C-4995-90CF-48D57F4E8CBD}">
      <formula1>-99999999999999</formula1>
      <formula2>99999999999999</formula2>
    </dataValidation>
    <dataValidation type="whole" allowBlank="1" showInputMessage="1" showErrorMessage="1" errorTitle="Invalid entry" error="Whole numbers only between -99999999999999 and 99999999999999." promptTitle="License fees" prompt="Column: INDUSTRIAL; Row: License fees — Enter a whole number (no decimals or cents)." sqref="M45" xr:uid="{06ABEE20-0C2B-457C-AF73-317C5AEA0CE4}">
      <formula1>-99999999999999</formula1>
      <formula2>99999999999999</formula2>
    </dataValidation>
    <dataValidation type="whole" allowBlank="1" showInputMessage="1" showErrorMessage="1" errorTitle="Invalid entry" error="Whole numbers only between -99999999999999 and 99999999999999." promptTitle="License fees" prompt="Column: REGULATED; Row: License fees — Enter a whole number (no decimals or cents)." sqref="N45" xr:uid="{BE54FA28-5E71-4CA1-937C-8A3D9D5BF32C}">
      <formula1>-99999999999999</formula1>
      <formula2>99999999999999</formula2>
    </dataValidation>
    <dataValidation type="whole" allowBlank="1" showInputMessage="1" showErrorMessage="1" errorTitle="Invalid entry" error="Whole numbers only between -99999999999999 and 99999999999999." promptTitle="License fees" prompt="Column: SALES; Row: License fees — Enter a whole number (no decimals or cents)." sqref="O45" xr:uid="{EE1CB708-EF98-4354-BEAC-B1B3C792BAA5}">
      <formula1>-99999999999999</formula1>
      <formula2>99999999999999</formula2>
    </dataValidation>
    <dataValidation type="whole" allowBlank="1" showInputMessage="1" showErrorMessage="1" errorTitle="Invalid entry" error="Whole numbers only between -99999999999999 and 99999999999999." promptTitle="License fees" prompt="Column: OTHER; Row: License fees — Enter a whole number (no decimals or cents)." sqref="P45" xr:uid="{CE690EF8-5AED-417F-AEDB-7B0E959D1024}">
      <formula1>-99999999999999</formula1>
      <formula2>99999999999999</formula2>
    </dataValidation>
    <dataValidation type="whole" allowBlank="1" showInputMessage="1" showErrorMessage="1" errorTitle="Invalid entry" error="Whole numbers only between -99999999999999 and 99999999999999." promptTitle="Telephone &amp; facsimile" prompt="Column: INDUSTRIAL; Row: Telephone &amp; facsimile — Enter a whole number (no decimals or cents)." sqref="M46" xr:uid="{6CCD9E73-D28B-4FB8-836C-B2500EF4604D}">
      <formula1>-99999999999999</formula1>
      <formula2>99999999999999</formula2>
    </dataValidation>
    <dataValidation type="whole" allowBlank="1" showInputMessage="1" showErrorMessage="1" errorTitle="Invalid entry" error="Whole numbers only between -99999999999999 and 99999999999999." promptTitle="Telephone &amp; facsimile" prompt="Column: REGULATED; Row: Telephone &amp; facsimile — Enter a whole number (no decimals or cents)." sqref="N46" xr:uid="{0FFBC667-529E-4FDF-8E15-218D4B0FDC9C}">
      <formula1>-99999999999999</formula1>
      <formula2>99999999999999</formula2>
    </dataValidation>
    <dataValidation type="whole" allowBlank="1" showInputMessage="1" showErrorMessage="1" errorTitle="Invalid entry" error="Whole numbers only between -99999999999999 and 99999999999999." promptTitle="Telephone &amp; facsimile" prompt="Column: SALES; Row: Telephone &amp; facsimile — Enter a whole number (no decimals or cents)." sqref="O46" xr:uid="{694565AD-D6F5-4EF6-BDE7-DAB08EB27391}">
      <formula1>-99999999999999</formula1>
      <formula2>99999999999999</formula2>
    </dataValidation>
    <dataValidation type="whole" allowBlank="1" showInputMessage="1" showErrorMessage="1" errorTitle="Invalid entry" error="Whole numbers only between -99999999999999 and 99999999999999." promptTitle="Telephone &amp; facsimile" prompt="Column: OTHER; Row: Telephone &amp; facsimile — Enter a whole number (no decimals or cents)." sqref="P46" xr:uid="{EDCF1716-8FCC-4AB7-BD24-C2ADABE36E33}">
      <formula1>-99999999999999</formula1>
      <formula2>99999999999999</formula2>
    </dataValidation>
    <dataValidation type="whole" allowBlank="1" showInputMessage="1" showErrorMessage="1" errorTitle="Invalid entry" error="Whole numbers only between -99999999999999 and 99999999999999." promptTitle="Travel, auto expense &amp; allowance" prompt="Column: INDUSTRIAL; Row: Travel, auto expense &amp; allowance — Enter a whole number (no decimals or cents)." sqref="M47" xr:uid="{A7130441-B20C-4442-83A9-9C2B5D184077}">
      <formula1>-99999999999999</formula1>
      <formula2>99999999999999</formula2>
    </dataValidation>
    <dataValidation type="whole" allowBlank="1" showInputMessage="1" showErrorMessage="1" errorTitle="Invalid entry" error="Whole numbers only between -99999999999999 and 99999999999999." promptTitle="Travel, auto expense &amp; allowance" prompt="Column: REGULATED; Row: Travel, auto expense &amp; allowance — Enter a whole number (no decimals or cents)." sqref="N47" xr:uid="{705A632B-4739-4F8F-8852-379596220D70}">
      <formula1>-99999999999999</formula1>
      <formula2>99999999999999</formula2>
    </dataValidation>
    <dataValidation type="whole" allowBlank="1" showInputMessage="1" showErrorMessage="1" errorTitle="Invalid entry" error="Whole numbers only between -99999999999999 and 99999999999999." promptTitle="Travel, auto expense &amp; allowance" prompt="Column: SALES; Row: Travel, auto expense &amp; allowance — Enter a whole number (no decimals or cents)." sqref="O47" xr:uid="{DF049CBD-2E5F-4FD2-80E9-CE4C8DE6D8F3}">
      <formula1>-99999999999999</formula1>
      <formula2>99999999999999</formula2>
    </dataValidation>
    <dataValidation type="whole" allowBlank="1" showInputMessage="1" showErrorMessage="1" errorTitle="Invalid entry" error="Whole numbers only between -99999999999999 and 99999999999999." promptTitle="Travel, auto expense &amp; allowance" prompt="Column: OTHER; Row: Travel, auto expense &amp; allowance — Enter a whole number (no decimals or cents)." sqref="P47" xr:uid="{5519A939-95BA-4F27-9696-BB181DAA9044}">
      <formula1>-99999999999999</formula1>
      <formula2>99999999999999</formula2>
    </dataValidation>
    <dataValidation type="whole" allowBlank="1" showInputMessage="1" showErrorMessage="1" errorTitle="Invalid entry" error="Whole numbers only between -99999999999999 and 99999999999999." promptTitle="Supervision and administration" prompt="Column: INDUSTRIAL; Row: Supervision and administration — Enter a whole number (no decimals or cents)." sqref="M48" xr:uid="{A7252A80-853D-4939-804A-44D90EA3E92A}">
      <formula1>-99999999999999</formula1>
      <formula2>99999999999999</formula2>
    </dataValidation>
    <dataValidation type="whole" allowBlank="1" showInputMessage="1" showErrorMessage="1" errorTitle="Invalid entry" error="Whole numbers only between -99999999999999 and 99999999999999." promptTitle="Supervision and administration" prompt="Column: REGULATED; Row: Supervision and administration — Enter a whole number (no decimals or cents)." sqref="N48" xr:uid="{DA08BC8C-4347-4351-A543-8B28C5720BAD}">
      <formula1>-99999999999999</formula1>
      <formula2>99999999999999</formula2>
    </dataValidation>
    <dataValidation type="whole" allowBlank="1" showInputMessage="1" showErrorMessage="1" errorTitle="Invalid entry" error="Whole numbers only between -99999999999999 and 99999999999999." promptTitle="Supervision and administration" prompt="Column: SALES; Row: Supervision and administration — Enter a whole number (no decimals or cents)." sqref="O48" xr:uid="{FCE57C9D-60BC-4499-BA69-01E118956043}">
      <formula1>-99999999999999</formula1>
      <formula2>99999999999999</formula2>
    </dataValidation>
    <dataValidation type="whole" allowBlank="1" showInputMessage="1" showErrorMessage="1" errorTitle="Invalid entry" error="Whole numbers only between -99999999999999 and 99999999999999." promptTitle="Supervision and administration" prompt="Column: OTHER; Row: Supervision and administration — Enter a whole number (no decimals or cents)." sqref="P48" xr:uid="{FD492B19-5303-4ABC-BBE8-EFD4FE94EE0F}">
      <formula1>-99999999999999</formula1>
      <formula2>99999999999999</formula2>
    </dataValidation>
    <dataValidation type="whole" allowBlank="1" showInputMessage="1" showErrorMessage="1" errorTitle="Invalid entry" error="Whole numbers only between -99999999999999 and 99999999999999." promptTitle="Other expenses" prompt="Column: INDUSTRIAL; Row: Other expenses — Enter a whole number (no decimals or cents)." sqref="M49" xr:uid="{F73976E0-FC67-4848-8C67-3BA16B6395B0}">
      <formula1>-99999999999999</formula1>
      <formula2>99999999999999</formula2>
    </dataValidation>
    <dataValidation type="whole" allowBlank="1" showInputMessage="1" showErrorMessage="1" errorTitle="Invalid entry" error="Whole numbers only between -99999999999999 and 99999999999999." promptTitle="Other expenses" prompt="Column: REGULATED; Row: Other expenses — Enter a whole number (no decimals or cents)." sqref="N49" xr:uid="{CE770B44-6713-47BA-A27D-F92BDE7E1DEC}">
      <formula1>-99999999999999</formula1>
      <formula2>99999999999999</formula2>
    </dataValidation>
    <dataValidation type="whole" allowBlank="1" showInputMessage="1" showErrorMessage="1" errorTitle="Invalid entry" error="Whole numbers only between -99999999999999 and 99999999999999." promptTitle="Other expenses" prompt="Column: SALES; Row: Other expenses — Enter a whole number (no decimals or cents)." sqref="O49" xr:uid="{824926A5-9640-4289-8DFD-83C7D20E05F1}">
      <formula1>-99999999999999</formula1>
      <formula2>99999999999999</formula2>
    </dataValidation>
    <dataValidation type="whole" allowBlank="1" showInputMessage="1" showErrorMessage="1" errorTitle="Invalid entry" error="Whole numbers only between -99999999999999 and 99999999999999." promptTitle="Other expenses" prompt="Column: OTHER; Row: Other expenses — Enter a whole number (no decimals or cents)." sqref="P49" xr:uid="{EF4C3B1E-3156-4729-BD52-8C75217BF01B}">
      <formula1>-99999999999999</formula1>
      <formula2>99999999999999</formula2>
    </dataValidation>
    <dataValidation type="whole" allowBlank="1" showInputMessage="1" showErrorMessage="1" errorTitle="Invalid entry" error="Whole numbers only between -99999999999999 and 99999999999999." promptTitle="Interest paid on borrowed funds" prompt="Column: INDUSTRIAL; Row: Interest paid on borrowed funds — Enter a whole number (no decimals or cents)." sqref="M50" xr:uid="{1280FB03-D01F-4506-A438-975F247FF0A8}">
      <formula1>-99999999999999</formula1>
      <formula2>99999999999999</formula2>
    </dataValidation>
    <dataValidation type="whole" allowBlank="1" showInputMessage="1" showErrorMessage="1" errorTitle="Invalid entry" error="Whole numbers only between -99999999999999 and 99999999999999." promptTitle="Interest paid on borrowed funds" prompt="Column: REGULATED; Row: Interest paid on borrowed funds — Enter a whole number (no decimals or cents)." sqref="N50" xr:uid="{6EFC3EEF-4A3C-48FD-950C-397A2E2FE281}">
      <formula1>-99999999999999</formula1>
      <formula2>99999999999999</formula2>
    </dataValidation>
    <dataValidation type="whole" allowBlank="1" showInputMessage="1" showErrorMessage="1" errorTitle="Invalid entry" error="Whole numbers only between -99999999999999 and 99999999999999." promptTitle="Interest paid on borrowed funds" prompt="Column: SALES; Row: Interest paid on borrowed funds — Enter a whole number (no decimals or cents)." sqref="O50" xr:uid="{7AAB3242-4C32-4F07-B1A8-7C1344161806}">
      <formula1>-99999999999999</formula1>
      <formula2>99999999999999</formula2>
    </dataValidation>
    <dataValidation type="whole" allowBlank="1" showInputMessage="1" showErrorMessage="1" errorTitle="Invalid entry" error="Whole numbers only between -99999999999999 and 99999999999999." promptTitle="Interest paid on borrowed funds" prompt="Column: OTHER; Row: Interest paid on borrowed funds — Enter a whole number (no decimals or cents)." sqref="P50" xr:uid="{A3D682DF-51C3-49DB-8B67-46BCD27D20B3}">
      <formula1>-99999999999999</formula1>
      <formula2>99999999999999</formula2>
    </dataValidation>
    <dataValidation type="whole" allowBlank="1" showInputMessage="1" showErrorMessage="1" errorTitle="Invalid entry" error="Whole numbers only between -99999999999999 and 99999999999999." promptTitle="State Income taxes" prompt="Column: INDUSTRIAL; Row: State — If getting a refund, enter as a negative number. Enter a whole number (no decimals or cents)." sqref="M54" xr:uid="{2630F29D-16C0-447F-96A2-367464C1190B}">
      <formula1>-99999999999999</formula1>
      <formula2>99999999999999</formula2>
    </dataValidation>
    <dataValidation type="whole" allowBlank="1" showInputMessage="1" showErrorMessage="1" errorTitle="Invalid entry" error="Whole numbers only between -99999999999999 and 99999999999999." promptTitle="State Income taxes" prompt="Column: REGULATED; Row: State — If getting a refund, enter as a negative number. Enter a whole number (no decimals or cents)." sqref="N54" xr:uid="{19D7E036-869B-4FE6-9B5D-2006F68079D1}">
      <formula1>-99999999999999</formula1>
      <formula2>99999999999999</formula2>
    </dataValidation>
    <dataValidation type="whole" allowBlank="1" showInputMessage="1" showErrorMessage="1" errorTitle="Invalid entry" error="Whole numbers only between -99999999999999 and 99999999999999." promptTitle="State Income taxes" prompt="Column: SALES; Row: State — If getting a refund, enter as a negative number. Enter a whole number (no decimals or cents)." sqref="O54" xr:uid="{A55C7BA6-1164-467F-85B3-F6F102ED3A1C}">
      <formula1>-99999999999999</formula1>
      <formula2>99999999999999</formula2>
    </dataValidation>
    <dataValidation type="whole" allowBlank="1" showInputMessage="1" showErrorMessage="1" errorTitle="Invalid entry" error="Whole numbers only between -99999999999999 and 99999999999999." promptTitle="State Income taxes" prompt="Column: OTHER; Row: State — If getting a refund, enter as a negative number. Enter a whole number (no decimals or cents)." sqref="P54" xr:uid="{2A560044-1417-40D8-9368-13185F1B5EFD}">
      <formula1>-99999999999999</formula1>
      <formula2>99999999999999</formula2>
    </dataValidation>
    <dataValidation type="whole" allowBlank="1" showInputMessage="1" showErrorMessage="1" errorTitle="Invalid entry" error="Whole numbers only between -99999999999999 and 99999999999999." promptTitle="Federal Income taxes" prompt="Column: INDUSTRIAL; Row: Federal — If getting a refund, enter a negative number. Enter a whole number (no decimals or cents)." sqref="M55" xr:uid="{8BA037B1-E560-42A9-892F-AD196B875B4A}">
      <formula1>-99999999999999</formula1>
      <formula2>99999999999999</formula2>
    </dataValidation>
    <dataValidation type="whole" allowBlank="1" showInputMessage="1" showErrorMessage="1" errorTitle="Invalid entry" error="Whole numbers only between -99999999999999 and 99999999999999." promptTitle="Federal Income taxes" prompt="Column: REGULATED; Row: Federal — If getting a refund, enter a negative number. Enter a whole number (no decimals or cents)." sqref="N55" xr:uid="{62DE3C95-DBA9-4B86-B546-E3AF7266AE55}">
      <formula1>-99999999999999</formula1>
      <formula2>99999999999999</formula2>
    </dataValidation>
    <dataValidation type="whole" allowBlank="1" showInputMessage="1" showErrorMessage="1" errorTitle="Invalid entry" error="Whole numbers only between -99999999999999 and 99999999999999." promptTitle="Federal Income taxes" prompt="Column: SALES; Row: Federal — If getting a refund, enter a negative number.  Enter a whole number (no decimals or cents)." sqref="O55" xr:uid="{F46C0D2E-A4D1-4FA3-A1E2-F9D39CF7A5C3}">
      <formula1>-99999999999999</formula1>
      <formula2>99999999999999</formula2>
    </dataValidation>
    <dataValidation type="whole" allowBlank="1" showInputMessage="1" showErrorMessage="1" errorTitle="Invalid entry" error="Whole numbers only between -99999999999999 and 99999999999999." promptTitle="Federal Income taxes" prompt="Column: OTHER; Row: Federal — If getting a refund, enter a negative number. Enter a whole number (no decimals or cents)." sqref="P55" xr:uid="{4448D675-110B-4CA3-B1C3-6155E05B602E}">
      <formula1>-99999999999999</formula1>
      <formula2>99999999999999</formula2>
    </dataValidation>
    <dataValidation type="whole" allowBlank="1" showInputMessage="1" showErrorMessage="1" errorTitle="Invalid entry" error="Whole numbers only between -99999999999999 and 99999999999999." promptTitle="Cash On hand in banks" prompt="Column: Assets; Row: Cash On hand in banks — Enter a whole number (no decimals or cents)." sqref="M65" xr:uid="{C3D3D908-529F-40A7-9549-E721963EC5F2}">
      <formula1>-99999999999999</formula1>
      <formula2>99999999999999</formula2>
    </dataValidation>
    <dataValidation type="whole" allowBlank="1" showInputMessage="1" showErrorMessage="1" errorTitle="Invalid entry" error="Whole numbers only between -99999999999999 and 99999999999999." promptTitle="Cash Compensating balances" prompt="Column: Assets; Row: Cash Compensating balances — Enter a whole number (no decimals or cents)." sqref="M66" xr:uid="{078D66B0-FEFB-4EA6-BF8E-D223A46DA750}">
      <formula1>-99999999999999</formula1>
      <formula2>99999999999999</formula2>
    </dataValidation>
    <dataValidation type="whole" allowBlank="1" showInputMessage="1" showErrorMessage="1" errorTitle="Invalid entry" error="Whole numbers only between -99999999999999 and 99999999999999." promptTitle="Short term investments" prompt="Column: Assets; Row: Short term investments — Enter a whole number (no decimals or cents)." sqref="M67" xr:uid="{808CAB7B-0D40-4C84-8F00-E0D48877AD65}">
      <formula1>-99999999999999</formula1>
      <formula2>99999999999999</formula2>
    </dataValidation>
    <dataValidation type="whole" allowBlank="1" showInputMessage="1" showErrorMessage="1" errorTitle="Invalid entry" error="Whole numbers only between -99999999999999 and 99999999999999." promptTitle="Loans - Gross receivable" prompt="Column: Assets; Row: Loans - Gross receivable — Enter a whole number (no decimals or cents)." sqref="L69" xr:uid="{32AFE5AB-04A0-4E0C-B63E-1EBA8AD98E46}">
      <formula1>-99999999999999</formula1>
      <formula2>99999999999999</formula2>
    </dataValidation>
    <dataValidation type="whole" allowBlank="1" showInputMessage="1" showErrorMessage="1" errorTitle="Invalid entry" error="Whole numbers only between -99999999999999 and 99999999999999." promptTitle="Loans receivable - Less unearned" prompt="Column: Assets; Row: Loans receivable - Less unearned — Enter a whole number (no decimals or cents)." sqref="L70" xr:uid="{351CFE05-5DDF-4956-A0D7-3F47739610C6}">
      <formula1>-99999999999999</formula1>
      <formula2>99999999999999</formula2>
    </dataValidation>
    <dataValidation type="whole" allowBlank="1" showInputMessage="1" showErrorMessage="1" errorTitle="Invalid entry" error="Whole numbers only between -99999999999999 and 99999999999999." promptTitle="Loans Less reserve for bad debt" prompt="Column: Assets; Row: Loans receivable - Less reserve for bad debt — Enter a whole number (no decimals or cents)." sqref="L72" xr:uid="{4B08C7CE-22A8-489F-9151-6F8FD5631682}">
      <formula1>-99999999999999</formula1>
      <formula2>99999999999999</formula2>
    </dataValidation>
    <dataValidation type="whole" allowBlank="1" showInputMessage="1" showErrorMessage="1" errorTitle="Invalid entry" error="Whole numbers only between -99999999999999 and 99999999999999." promptTitle="Inter-company loans" prompt="Column: Assets; Row: Inter-company loans — Enter a whole number (no decimals or cents)." sqref="M75" xr:uid="{7F257B41-85A2-440A-AD27-26221DAFFEF2}">
      <formula1>-99999999999999</formula1>
      <formula2>99999999999999</formula2>
    </dataValidation>
    <dataValidation type="whole" allowBlank="1" showInputMessage="1" showErrorMessage="1" errorTitle="Invalid entry" error="Whole numbers only between -99999999999999 and 99999999999999." promptTitle="Investments in affiliates" prompt="Column: Assets; Row: Investments in affiliates — Enter a whole number (no decimals or cents)." sqref="M76" xr:uid="{2626C511-5548-4EE5-B813-E1803FC8CEF4}">
      <formula1>-99999999999999</formula1>
      <formula2>99999999999999</formula2>
    </dataValidation>
    <dataValidation type="whole" allowBlank="1" showInputMessage="1" showErrorMessage="1" errorTitle="Invalid entry" error="Whole numbers only between -99999999999999 and 99999999999999." promptTitle="Other investments" prompt="Column: Assets; Row: Other investments — Enter a whole number (no decimals or cents)." sqref="M77" xr:uid="{433E7E4A-08A6-49EB-B28A-7708E5E7DAE2}">
      <formula1>-99999999999999</formula1>
      <formula2>99999999999999</formula2>
    </dataValidation>
    <dataValidation type="whole" allowBlank="1" showInputMessage="1" showErrorMessage="1" errorTitle="Invalid entry" error="Whole numbers only between -99999999999999 and 99999999999999." promptTitle="Furniture, fixtures, equipment &amp;" prompt="Column: Assets; Row: Furniture, fixtures, equipment &amp; vehicles (less depreciation) — Enter a whole number (no decimals or cents)." sqref="M78" xr:uid="{CCD52D4A-061A-41BA-A0CB-D9EE11FEBB1D}">
      <formula1>-99999999999999</formula1>
      <formula2>99999999999999</formula2>
    </dataValidation>
    <dataValidation type="whole" allowBlank="1" showInputMessage="1" showErrorMessage="1" errorTitle="Invalid entry" error="Whole numbers only between -99999999999999 and 99999999999999." promptTitle="Buildings &amp; land (less depreciat" prompt="Column: N/A; Row: Buildings &amp; land (less depreciation) — Enter a whole number (no decimals or cents)." sqref="M79" xr:uid="{7D9955C1-67B4-4D9E-A1E0-37E3B53D9701}">
      <formula1>-99999999999999</formula1>
      <formula2>99999999999999</formula2>
    </dataValidation>
    <dataValidation type="whole" allowBlank="1" showInputMessage="1" showErrorMessage="1" errorTitle="Invalid entry" error="Whole numbers only between -99999999999999 and 99999999999999." promptTitle="Repossessed property" prompt="Column: N/A; Row: Repossessed property — Enter a whole number (no decimals or cents)." sqref="M80" xr:uid="{5AF5D8CA-B011-4A5F-B6D9-EBF71E109F5B}">
      <formula1>-99999999999999</formula1>
      <formula2>99999999999999</formula2>
    </dataValidation>
    <dataValidation type="whole" allowBlank="1" showInputMessage="1" showErrorMessage="1" errorTitle="Invalid entry" error="Whole numbers only between -99999999999999 and 99999999999999." promptTitle="Prepaid expenses &amp; deferred char" prompt="Column: N/A; Row: Prepaid expenses &amp; deferred charges — Enter a whole number (no decimals or cents)." sqref="M81" xr:uid="{72C7AC25-159C-43B9-BA87-9DAA2A8D64AC}">
      <formula1>-99999999999999</formula1>
      <formula2>99999999999999</formula2>
    </dataValidation>
    <dataValidation type="whole" allowBlank="1" showInputMessage="1" showErrorMessage="1" errorTitle="Invalid entry" error="Whole numbers only between -99999999999999 and 99999999999999." promptTitle="Other assets" prompt="Column: N/A; Row: Other assets — Enter a whole number (no decimals or cents)." sqref="M82" xr:uid="{15ED4BD8-D2B2-4ECE-926F-D6DEA05757C1}">
      <formula1>-99999999999999</formula1>
      <formula2>99999999999999</formula2>
    </dataValidation>
    <dataValidation type="whole" allowBlank="1" showInputMessage="1" showErrorMessage="1" errorTitle="Invalid entry" error="Whole numbers only between -99999999999999 and 99999999999999." promptTitle="Total short term borrowings" prompt="Column: Liabilities; Row: Total short term borrowings — Enter a whole number (no decimals or cents)." sqref="M87" xr:uid="{DB6770A6-6F60-4F0E-AA7D-D753239F1E76}">
      <formula1>-99999999999999</formula1>
      <formula2>99999999999999</formula2>
    </dataValidation>
    <dataValidation type="whole" allowBlank="1" showInputMessage="1" showErrorMessage="1" errorTitle="Invalid entry" error="Whole numbers only between -99999999999999 and 99999999999999." promptTitle="Total long term borrowings" prompt="Column: Liabilities; Row: Total long term borrowings — Enter a whole number (no decimals or cents)." sqref="M88" xr:uid="{1B37B68E-F51C-4E88-B955-8F56246514EF}">
      <formula1>-99999999999999</formula1>
      <formula2>99999999999999</formula2>
    </dataValidation>
    <dataValidation type="whole" allowBlank="1" showInputMessage="1" showErrorMessage="1" errorTitle="Invalid entry" error="Whole numbers only between -99999999999999 and 99999999999999." promptTitle="Reserves - Dealer reserve" prompt="Column: Liabilities; Row: Dealer reserve — Enter a whole number (no decimals or cents)." sqref="L90" xr:uid="{37D5A046-758E-480D-B03D-C000986DCBFD}">
      <formula1>-99999999999999</formula1>
      <formula2>99999999999999</formula2>
    </dataValidation>
    <dataValidation type="whole" allowBlank="1" showInputMessage="1" showErrorMessage="1" errorTitle="Invalid entry" error="Whole numbers only between -99999999999999 and 99999999999999." promptTitle="Reserves - License &amp; taxes" prompt="Column: Liabilities; Row: License &amp; taxes — Enter a whole number (no decimals or cents)." sqref="L91" xr:uid="{11FA7B67-8EB5-4F34-AF26-B127C2145BFC}">
      <formula1>-99999999999999</formula1>
      <formula2>99999999999999</formula2>
    </dataValidation>
    <dataValidation type="whole" allowBlank="1" showInputMessage="1" showErrorMessage="1" errorTitle="Invalid entry" error="Whole numbers only between -99999999999999 and 99999999999999." promptTitle="Other reserves" prompt="Column: Liabilities; Row: Other reserves — Enter a whole number (no decimals or cents)." sqref="L92" xr:uid="{87DA29B5-354E-446B-8615-B51F2E2AC38D}">
      <formula1>-99999999999999</formula1>
      <formula2>99999999999999</formula2>
    </dataValidation>
    <dataValidation type="whole" allowBlank="1" showInputMessage="1" showErrorMessage="1" errorTitle="Invalid entry" error="Whole numbers only between -99999999999999 and 99999999999999." promptTitle="Dividends payable" prompt="Column: Liabilities; Row: Dividends payable — Enter a whole number (no decimals or cents)." sqref="M93" xr:uid="{9197ACB9-8BCD-4390-BCB8-C5721D0E0FA2}">
      <formula1>-99999999999999</formula1>
      <formula2>99999999999999</formula2>
    </dataValidation>
    <dataValidation type="whole" allowBlank="1" showInputMessage="1" showErrorMessage="1" errorTitle="Invalid entry" error="Whole numbers only between -99999999999999 and 99999999999999." promptTitle="Other liabilities" prompt="Column: Liabilities; Row: Other liabilities — Enter a whole number (no decimals or cents)." sqref="M94" xr:uid="{BE430306-522F-4604-B2D6-4F9D523CC3F2}">
      <formula1>-99999999999999</formula1>
      <formula2>99999999999999</formula2>
    </dataValidation>
    <dataValidation type="whole" allowBlank="1" showInputMessage="1" showErrorMessage="1" errorTitle="Invalid entry" error="Whole numbers only between -99999999999999 and 99999999999999." promptTitle="Net worth" prompt="Column: Liabilities; Row: Net worth — Complete cell only if you are a sole proprietorship. Enter a whole number (no decimals or cents)." sqref="M96" xr:uid="{9A8A7792-F487-41F4-97ED-D6A16B75A0AE}">
      <formula1>-99999999999999</formula1>
      <formula2>99999999999999</formula2>
    </dataValidation>
    <dataValidation type="whole" allowBlank="1" showInputMessage="1" showErrorMessage="1" errorTitle="Invalid entry" error="Whole numbers only between -99999999999999 and 99999999999999." promptTitle="Capital Stock - Preferred" prompt="Column: Liabilities; Row: Preferred — Enter a whole number (no decimals or cents)." sqref="L98" xr:uid="{90535C67-6165-4000-9A4E-5129D8F44FEB}">
      <formula1>-99999999999999</formula1>
      <formula2>99999999999999</formula2>
    </dataValidation>
    <dataValidation type="whole" allowBlank="1" showInputMessage="1" showErrorMessage="1" errorTitle="Invalid entry" error="Whole numbers only between -99999999999999 and 99999999999999." promptTitle="Capital Stock - Common" prompt="Column: Liabilities; Row: Common — Enter a whole number (no decimals or cents)." sqref="L99" xr:uid="{359BDB46-A5B8-4844-8015-D8605D2441D0}">
      <formula1>-99999999999999</formula1>
      <formula2>99999999999999</formula2>
    </dataValidation>
    <dataValidation type="whole" allowBlank="1" showInputMessage="1" showErrorMessage="1" errorTitle="Invalid entry" error="Whole numbers only between -99999999999999 and 99999999999999." promptTitle="Capital Stock Less treasury " prompt="Column: Liabilities; Row: Capital stock less treasury stock — Enter a whole number (no decimals or cents)." sqref="L100" xr:uid="{4E838AEE-B387-422D-B02F-5F2930AD9523}">
      <formula1>-99999999999999</formula1>
      <formula2>99999999999999</formula2>
    </dataValidation>
    <dataValidation type="whole" allowBlank="1" showInputMessage="1" showErrorMessage="1" errorTitle="Invalid entry" error="Whole numbers only between -99999999999999 and 99999999999999." promptTitle="Paid in surplus" prompt="Column: Liabilities; Row: Paid in surplus — Enter a whole number (no decimals or cents)." sqref="M101" xr:uid="{E50A0959-28A9-44A0-9018-6C2B7FB3AF36}">
      <formula1>-99999999999999</formula1>
      <formula2>99999999999999</formula2>
    </dataValidation>
    <dataValidation type="whole" allowBlank="1" showInputMessage="1" showErrorMessage="1" errorTitle="Invalid entry" error="Whole numbers only between -99999999999999 and 99999999999999." promptTitle="Retained earnings" prompt="Column: Liabilities; Row: Retained earnings — Enter a whole number (no decimals or cents)." sqref="M102" xr:uid="{2EC55BC6-ED95-4FE1-9BD9-7EEC947688DC}">
      <formula1>-99999999999999</formula1>
      <formula2>99999999999999</formula2>
    </dataValidation>
    <dataValidation type="whole" allowBlank="1" showInputMessage="1" showErrorMessage="1" errorTitle="Invalid entry" error="Whole numbers only between -99999999999999 and 99999999999999." promptTitle="Gross receivable" prompt="Column: INDUSTRIAL; Row: Gross receivable — Enter a whole number (no decimals or cents)." sqref="L113" xr:uid="{70C8F68C-AB39-43B0-A742-84979BF10D04}">
      <formula1>-99999999999999</formula1>
      <formula2>99999999999999</formula2>
    </dataValidation>
    <dataValidation type="whole" allowBlank="1" showInputMessage="1" showErrorMessage="1" errorTitle="Invalid entry" error="Whole numbers only between -99999999999999 and 99999999999999." promptTitle="Gross receivable" prompt="Column: REGULATED; Row: Gross receivable — Enter a whole number (no decimals or cents)." sqref="M113" xr:uid="{EB5E4F91-72DE-4937-A12A-F5DD034AEF5D}">
      <formula1>-99999999999999</formula1>
      <formula2>99999999999999</formula2>
    </dataValidation>
    <dataValidation type="whole" allowBlank="1" showInputMessage="1" showErrorMessage="1" errorTitle="Invalid entry" error="Whole numbers only between -99999999999999 and 99999999999999." promptTitle="Gross receivable" prompt="Column: SALES; Row: Gross receivable — Enter a whole number (no decimals or cents)." sqref="N113" xr:uid="{5BC272A7-3A19-4F39-8F2F-0DB55E7C862A}">
      <formula1>-99999999999999</formula1>
      <formula2>99999999999999</formula2>
    </dataValidation>
    <dataValidation type="whole" allowBlank="1" showInputMessage="1" showErrorMessage="1" errorTitle="Invalid entry" error="Whole numbers only between -99999999999999 and 99999999999999." promptTitle="Gross receivable" prompt="Column: OTHER; Row: Gross receivable — Enter a whole number (no decimals or cents)." sqref="O113" xr:uid="{8C0BE575-86A9-4F94-BA06-1AED5595B7D3}">
      <formula1>-99999999999999</formula1>
      <formula2>99999999999999</formula2>
    </dataValidation>
    <dataValidation type="whole" allowBlank="1" showInputMessage="1" showErrorMessage="1" errorTitle="Invalid entry" error="Whole numbers only between -99999999999999 and 99999999999999." promptTitle="Less unearned" prompt="Column: INDUSTRIAL; Row: Less unearned — Enter a negative whole number (no decimals or cents)." sqref="L114" xr:uid="{E9F3DAB6-5AEC-4EA1-8D50-B04F2F93B7AE}">
      <formula1>-99999999999999</formula1>
      <formula2>99999999999999</formula2>
    </dataValidation>
    <dataValidation type="whole" allowBlank="1" showInputMessage="1" showErrorMessage="1" errorTitle="Invalid entry" error="Whole numbers only between -99999999999999 and 99999999999999." promptTitle="Less unearned" prompt="Column: REGULATED; Row: Less unearned — Enter a negative whole number (no decimals or cents)." sqref="M114" xr:uid="{99B7E71C-A388-47B5-B05A-8AE55CBF3E44}">
      <formula1>-99999999999999</formula1>
      <formula2>99999999999999</formula2>
    </dataValidation>
    <dataValidation type="whole" allowBlank="1" showInputMessage="1" showErrorMessage="1" errorTitle="Invalid entry" error="Whole numbers only between -99999999999999 and 99999999999999." promptTitle="Less unearned" prompt="Column: SALES; Row: Less unearned — Enter a negative whole number (no decimals or cents)." sqref="N114" xr:uid="{3538361B-EAD7-4510-9269-D383EAE0882F}">
      <formula1>-99999999999999</formula1>
      <formula2>99999999999999</formula2>
    </dataValidation>
    <dataValidation type="whole" allowBlank="1" showInputMessage="1" showErrorMessage="1" errorTitle="Invalid entry" error="Whole numbers only between -99999999999999 and 99999999999999." promptTitle="Less unearned" prompt="Column: OTHER; Row: Less unearned — Enter a negative whole number (no decimals or cents)." sqref="O114" xr:uid="{2ABFB706-49BA-4B38-A5F3-86009138F4DF}">
      <formula1>-99999999999999</formula1>
      <formula2>99999999999999</formula2>
    </dataValidation>
    <dataValidation type="whole" allowBlank="1" showInputMessage="1" showErrorMessage="1" errorTitle="Invalid entry" error="Whole numbers only between -99999999999999 and 99999999999999." promptTitle="Less Reserve for bad debt" prompt="Column: INDUSTRIAL; Row: Less Reserve for bad debt — Enter a negative whole number (no decimals or cents)." sqref="L116" xr:uid="{382DB0B3-1456-4C2D-8CC8-271B7C1714C8}">
      <formula1>-99999999999999</formula1>
      <formula2>99999999999999</formula2>
    </dataValidation>
    <dataValidation type="whole" allowBlank="1" showInputMessage="1" showErrorMessage="1" errorTitle="Invalid entry" error="Whole numbers only between -99999999999999 and 99999999999999." promptTitle="Less Reserve for bad debt" prompt="Column: REGULATED; Row: Less Reserve for bad debt — Enter a negative whole number (no decimals or cents)." sqref="M116" xr:uid="{4A3A7B1E-0D3A-4F55-A5BC-32E0BBE636ED}">
      <formula1>-99999999999999</formula1>
      <formula2>99999999999999</formula2>
    </dataValidation>
    <dataValidation type="whole" allowBlank="1" showInputMessage="1" showErrorMessage="1" errorTitle="Invalid entry" error="Whole numbers only between -99999999999999 and 99999999999999." promptTitle="Less Reserve for bad debt" prompt="Column: SALES; Row: Less Reserve for bad debt — Enter a negative whole number (no decimals or cents)." sqref="N116" xr:uid="{C6BC7B27-DDC3-4A89-B18E-303A25256DEF}">
      <formula1>-99999999999999</formula1>
      <formula2>99999999999999</formula2>
    </dataValidation>
    <dataValidation type="whole" allowBlank="1" showInputMessage="1" showErrorMessage="1" errorTitle="Invalid entry" error="Whole numbers only between -99999999999999 and 99999999999999." promptTitle="Less Reserve for bad debt" prompt="Column: OTHER; Row: Less Reserve for bad debt — Enter a negative whole number (no decimals or cents)." sqref="O116" xr:uid="{B5AE92F4-7A8E-49DA-A01E-53C735279369}">
      <formula1>-99999999999999</formula1>
      <formula2>99999999999999</formula2>
    </dataValidation>
    <dataValidation type="whole" allowBlank="1" showInputMessage="1" showErrorMessage="1" errorTitle="Invalid entry" error="Whole numbers only between -99999999999999 and 99999999999999." promptTitle="Loans or contracts outstanding a" prompt="Column: Industrial Loan Number; Row: Loans or contracts outstanding at beginning of year — Use net totals only. Same as loan outstandings as of December 31, last year. Enter a whole number (no decimals or cents)." sqref="L124" xr:uid="{041264A8-5679-47E7-8352-9C4FA192BDC0}">
      <formula1>-99999999999999</formula1>
      <formula2>99999999999999</formula2>
    </dataValidation>
    <dataValidation type="whole" allowBlank="1" showInputMessage="1" showErrorMessage="1" errorTitle="Invalid entry" error="Whole numbers only between -99999999999999 and 99999999999999." promptTitle="Loans or contracts outstanding a" prompt="Column: Industrial Loan Amount; Row: Loans or contracts outstanding at beginning of year — Use net totals only. Same as loan outstandings as of December 31, last year. Enter a whole number (no decimals or cents)." sqref="M124" xr:uid="{FC02BAAC-EAD4-451A-B7DB-B624F7E30266}">
      <formula1>-99999999999999</formula1>
      <formula2>99999999999999</formula2>
    </dataValidation>
    <dataValidation type="whole" allowBlank="1" showInputMessage="1" showErrorMessage="1" errorTitle="Invalid entry" error="Whole numbers only between -99999999999999 and 99999999999999." promptTitle="Loans or contracts outstanding a" prompt="Column: Regulated Loan Number; Row: Loans or contracts outstanding at beginning of year — Use net totals only. Same as loan outstandings as of December 31, last year. Enter a whole number (no decimals or cents)." sqref="N124" xr:uid="{09A5A14C-1B62-4CC7-90D4-BF9E5C8DC795}">
      <formula1>-99999999999999</formula1>
      <formula2>99999999999999</formula2>
    </dataValidation>
    <dataValidation type="whole" allowBlank="1" showInputMessage="1" showErrorMessage="1" errorTitle="Invalid entry" error="Whole numbers only between -99999999999999 and 99999999999999." promptTitle="Loans or contracts outstanding a" prompt="Column: Regulated Loan Amount; Row: Loans or contracts outstanding at beginning of year — Enter a whole number (no decimals or cents)." sqref="O124" xr:uid="{E7CA6683-E6A0-4955-BCE7-3F859EC2C7D1}">
      <formula1>-99999999999999</formula1>
      <formula2>99999999999999</formula2>
    </dataValidation>
    <dataValidation type="whole" allowBlank="1" showInputMessage="1" showErrorMessage="1" errorTitle="Invalid entry" error="Whole numbers only between -99999999999999 and 99999999999999." promptTitle="Loans or contracts outstanding a" prompt="Column: Sales Contracts Number; Row: Loans or contracts outstanding at beginning of year — Enter a whole number (no decimals or cents)." sqref="P124" xr:uid="{C09BE1E8-BD39-4B1E-A95C-2A6AD27D989D}">
      <formula1>-99999999999999</formula1>
      <formula2>99999999999999</formula2>
    </dataValidation>
    <dataValidation type="whole" allowBlank="1" showInputMessage="1" showErrorMessage="1" errorTitle="Invalid entry" error="Whole numbers only between -99999999999999 and 99999999999999." promptTitle="Loans or contracts outstanding a" prompt="Column: Sales Contracts Amount; Row: Loans or contracts outstanding at beginning of year — Enter a whole number (no decimals or cents)." sqref="Q124" xr:uid="{F2853A08-4B1E-48A8-A383-487A2FA6072C}">
      <formula1>-99999999999999</formula1>
      <formula2>99999999999999</formula2>
    </dataValidation>
    <dataValidation type="whole" allowBlank="1" showInputMessage="1" showErrorMessage="1" errorTitle="Invalid entry" error="Whole numbers only between -99999999999999 and 99999999999999." promptTitle="Loans made during the year" prompt="Column: Industrial Loan Number; Row: Loans made during the year — Enter a whole number (no decimals or cents)." sqref="L125" xr:uid="{0D4F1B7C-0F4C-4B36-A6EA-AE2CED85CFC8}">
      <formula1>-99999999999999</formula1>
      <formula2>99999999999999</formula2>
    </dataValidation>
    <dataValidation type="whole" allowBlank="1" showInputMessage="1" showErrorMessage="1" errorTitle="Invalid entry" error="Whole numbers only between -99999999999999 and 99999999999999." promptTitle="Loans made during the year" prompt="Column: Industrial Loan Amount; Row: Loans made during the year — Enter a whole number (no decimals or cents)." sqref="M125" xr:uid="{047EA7DF-A535-4A08-82F2-1A7DC6ABF593}">
      <formula1>-99999999999999</formula1>
      <formula2>99999999999999</formula2>
    </dataValidation>
    <dataValidation type="whole" allowBlank="1" showInputMessage="1" showErrorMessage="1" errorTitle="Invalid entry" error="Whole numbers only between -99999999999999 and 99999999999999." promptTitle="Loans made during the year" prompt="Column: Regulated Loan Number; Row: Loans made during the year — Enter a whole number (no decimals or cents)." sqref="N125" xr:uid="{703D602A-49A3-4F93-8472-BEC8D892D531}">
      <formula1>-99999999999999</formula1>
      <formula2>99999999999999</formula2>
    </dataValidation>
    <dataValidation type="whole" allowBlank="1" showInputMessage="1" showErrorMessage="1" errorTitle="Invalid entry" error="Whole numbers only between -99999999999999 and 99999999999999." promptTitle="Loans made during the year" prompt="Column: Regulated Loan Amount; Row: Loans made during the year — Enter a whole number (no decimals or cents)." sqref="O125" xr:uid="{1B7EC9D1-3642-4581-9988-8913E1157517}">
      <formula1>-99999999999999</formula1>
      <formula2>99999999999999</formula2>
    </dataValidation>
    <dataValidation type="whole" allowBlank="1" showInputMessage="1" showErrorMessage="1" errorTitle="Invalid entry" error="Whole numbers only between -99999999999999 and 99999999999999." promptTitle="Loans or contracts purchased dur" prompt="Column: Industrial Loan Number; Row: Loans or contracts purchased during the year — Enter a whole number (no decimals or cents)." sqref="L126" xr:uid="{CC59BAAB-7495-4DA0-9D65-F40CFD02A55B}">
      <formula1>-99999999999999</formula1>
      <formula2>99999999999999</formula2>
    </dataValidation>
    <dataValidation type="whole" allowBlank="1" showInputMessage="1" showErrorMessage="1" errorTitle="Invalid entry" error="Whole numbers only between -99999999999999 and 99999999999999." promptTitle="Loans or contracts purchased dur" prompt="Column: Industrial Loan Amount; Row: Loans or contracts purchased during the year — Enter a whole number (no decimals or cents)." sqref="M126" xr:uid="{5A3FCAE4-B609-4DC5-80C5-4C6298D73A5F}">
      <formula1>-99999999999999</formula1>
      <formula2>99999999999999</formula2>
    </dataValidation>
    <dataValidation type="whole" allowBlank="1" showInputMessage="1" showErrorMessage="1" errorTitle="Invalid entry" error="Whole numbers only between -99999999999999 and 99999999999999." promptTitle="Loans or contracts purchased dur" prompt="Column: Regulated Loan Number; Row: Loans or contracts purchased during the year — Enter a whole number (no decimals or cents)." sqref="N126" xr:uid="{FA078956-2791-4A2F-B81C-769E5A2E252A}">
      <formula1>-99999999999999</formula1>
      <formula2>99999999999999</formula2>
    </dataValidation>
    <dataValidation type="whole" allowBlank="1" showInputMessage="1" showErrorMessage="1" errorTitle="Invalid entry" error="Whole numbers only between -99999999999999 and 99999999999999." promptTitle="Loans or contracts purchased dur" prompt="Column: Regulated Loan Amount; Row: Loans or contracts purchased during the year — Enter a whole number (no decimals or cents)." sqref="O126" xr:uid="{E1EB7CE7-8157-4E0D-86FA-E8B73FBC144E}">
      <formula1>-99999999999999</formula1>
      <formula2>99999999999999</formula2>
    </dataValidation>
    <dataValidation type="whole" allowBlank="1" showInputMessage="1" showErrorMessage="1" errorTitle="Invalid entry" error="Whole numbers only between -99999999999999 and 99999999999999." promptTitle="Loans or contracts purchased dur" prompt="Column: Sales Contracts Number; Row: Loans or contracts purchased during the year — Enter a whole number (no decimals or cents)." sqref="P126" xr:uid="{5A59BBB2-E20B-44AE-B3E1-FFCD5FAA0B4D}">
      <formula1>-99999999999999</formula1>
      <formula2>99999999999999</formula2>
    </dataValidation>
    <dataValidation type="whole" allowBlank="1" showInputMessage="1" showErrorMessage="1" errorTitle="Invalid entry" error="Whole numbers only between -99999999999999 and 99999999999999." promptTitle="Loans or contracts purchased dur" prompt="Column: Sales Contracts Amount; Row: Loans or contracts purchased during the year — Enter a whole number (no decimals or cents)." sqref="Q126" xr:uid="{A4070CE6-6100-4451-8209-80C22F0B71ED}">
      <formula1>-99999999999999</formula1>
      <formula2>99999999999999</formula2>
    </dataValidation>
    <dataValidation type="whole" allowBlank="1" showInputMessage="1" showErrorMessage="1" errorTitle="Invalid entry" error="Whole numbers only between -99999999999999 and 99999999999999." promptTitle="Loans or contracts charged off d" prompt="Column: Industrial Loan Number; Row: Loans or contracts charged off during the year — Enter a whole number (no decimals or cents)." sqref="L128" xr:uid="{3E922E2F-A1D3-4FD1-A003-B46E99CBD0F5}">
      <formula1>-99999999999999</formula1>
      <formula2>99999999999999</formula2>
    </dataValidation>
    <dataValidation type="whole" allowBlank="1" showInputMessage="1" showErrorMessage="1" errorTitle="Invalid entry" error="Whole numbers only between -99999999999999 and 99999999999999." promptTitle="Loans or contracts charged off d" prompt="Column: Industrial Loan Amount; Row: Loans or contracts charged off during the year — Enter a whole number (no decimals or cents)." sqref="M128" xr:uid="{B0F02CCD-63B5-4088-8F61-706401521F47}">
      <formula1>-99999999999999</formula1>
      <formula2>99999999999999</formula2>
    </dataValidation>
    <dataValidation type="whole" allowBlank="1" showInputMessage="1" showErrorMessage="1" errorTitle="Invalid entry" error="Whole numbers only between -99999999999999 and 99999999999999." promptTitle="Loans or contracts charged off d" prompt="Column: Regulated Loan Number; Row: Loans or contracts charged off during the year — Enter a whole number (no decimals or cents)." sqref="N128" xr:uid="{3B4B7650-D9B3-4E29-BA6E-FABD02F9C06B}">
      <formula1>-99999999999999</formula1>
      <formula2>99999999999999</formula2>
    </dataValidation>
    <dataValidation type="whole" allowBlank="1" showInputMessage="1" showErrorMessage="1" errorTitle="Invalid entry" error="Whole numbers only between -99999999999999 and 99999999999999." promptTitle="Loans or contracts charged off d" prompt="Column: Regulated Loan Amount; Row: Loans or contracts charged off during the year — Enter a whole number (no decimals or cents)." sqref="O128" xr:uid="{04777D11-B663-483C-909B-4F1479EADF7F}">
      <formula1>-99999999999999</formula1>
      <formula2>99999999999999</formula2>
    </dataValidation>
    <dataValidation type="whole" allowBlank="1" showInputMessage="1" showErrorMessage="1" errorTitle="Invalid entry" error="Whole numbers only between -99999999999999 and 99999999999999." promptTitle="Loans or contracts charged off d" prompt="Column: Sales Contracts Number; Row: Loans or contracts charged off during the year — Enter a whole number (no decimals or cents)." sqref="P128" xr:uid="{4D1AF47D-BD36-438C-9643-1B736C93E74F}">
      <formula1>-99999999999999</formula1>
      <formula2>99999999999999</formula2>
    </dataValidation>
    <dataValidation type="whole" allowBlank="1" showInputMessage="1" showErrorMessage="1" errorTitle="Invalid entry" error="Whole numbers only between -99999999999999 and 99999999999999." promptTitle="Loans or contracts charged off d" prompt="Column: Sales Contracts Amount; Row: Loans or contracts charged off during the year — Enter a whole number (no decimals or cents)." sqref="Q128" xr:uid="{3B4740A5-A157-4560-A63C-0ADB012C3252}">
      <formula1>-99999999999999</formula1>
      <formula2>99999999999999</formula2>
    </dataValidation>
    <dataValidation type="whole" allowBlank="1" showInputMessage="1" showErrorMessage="1" errorTitle="Invalid entry" error="Whole numbers only between -99999999999999 and 99999999999999." promptTitle="Loans or contracts sold during t" prompt="Column: Industrial Loan Number; Row: Loans or contracts sold during the year — Enter a whole number (no decimals or cents)." sqref="L129" xr:uid="{9047CB0E-0F34-4CDF-9F8F-603B3D8C43AA}">
      <formula1>-99999999999999</formula1>
      <formula2>99999999999999</formula2>
    </dataValidation>
    <dataValidation type="whole" allowBlank="1" showInputMessage="1" showErrorMessage="1" errorTitle="Invalid entry" error="Whole numbers only between -99999999999999 and 99999999999999." promptTitle="Loans or contracts sold during t" prompt="Column: Industrial Loan Amount; Row: Loans or contracts sold during the year — Enter a whole number (no decimals or cents)." sqref="M129" xr:uid="{FC185655-4846-432E-BE20-0CDEA00D211C}">
      <formula1>-99999999999999</formula1>
      <formula2>99999999999999</formula2>
    </dataValidation>
    <dataValidation type="whole" allowBlank="1" showInputMessage="1" showErrorMessage="1" errorTitle="Invalid entry" error="Whole numbers only between -99999999999999 and 99999999999999." promptTitle="Loans or contracts sold during t" prompt="Column: Regulated Loan Number; Row: Loans or contracts sold during the year — Enter a whole number (no decimals or cents)." sqref="N129" xr:uid="{FEA75094-DF45-46DC-A3CD-3839BD8B550E}">
      <formula1>-99999999999999</formula1>
      <formula2>99999999999999</formula2>
    </dataValidation>
    <dataValidation type="whole" allowBlank="1" showInputMessage="1" showErrorMessage="1" errorTitle="Invalid entry" error="Whole numbers only between -99999999999999 and 99999999999999." promptTitle="Loans or contracts sold during t" prompt="Column: Regulated Loan Amount; Row: Loans or contracts sold during the year — Enter a whole number (no decimals or cents)." sqref="O129" xr:uid="{CDEA3EE6-1DB1-4031-91B7-DA8AAA661AE3}">
      <formula1>-99999999999999</formula1>
      <formula2>99999999999999</formula2>
    </dataValidation>
    <dataValidation type="whole" allowBlank="1" showInputMessage="1" showErrorMessage="1" errorTitle="Invalid entry" error="Whole numbers only between -99999999999999 and 99999999999999." promptTitle="Loans or contracts sold during t" prompt="Column: Sales Contracts Number; Row: Loans or contracts sold during the year — Enter a whole number (no decimals or cents)." sqref="P129" xr:uid="{A1F0727E-47DD-499F-9365-41E6D557C03A}">
      <formula1>-99999999999999</formula1>
      <formula2>99999999999999</formula2>
    </dataValidation>
    <dataValidation type="whole" allowBlank="1" showInputMessage="1" showErrorMessage="1" errorTitle="Invalid entry" error="Whole numbers only between -99999999999999 and 99999999999999." promptTitle="Loans or contracts sold during t" prompt="Column: Sales Contracts Amount; Row: Loans or contracts sold during the year — Enter a whole number (no decimals or cents)." sqref="Q129" xr:uid="{6C9E5E4E-6A1A-44C6-ACA9-F3CE5A1C08F2}">
      <formula1>-99999999999999</formula1>
      <formula2>99999999999999</formula2>
    </dataValidation>
    <dataValidation type="whole" allowBlank="1" showInputMessage="1" showErrorMessage="1" errorTitle="Invalid entry" error="Whole numbers only between -99999999999999 and 99999999999999." promptTitle="Loans or contracts outstanding a" prompt="Column: Industrial Loan Number; Row: Loans or contracts outstanding at the end of the year — Enter a whole number (no decimals or cents)." sqref="L130" xr:uid="{4965498C-C015-4B46-95D4-165F76FF70CE}">
      <formula1>-99999999999999</formula1>
      <formula2>99999999999999</formula2>
    </dataValidation>
    <dataValidation type="whole" allowBlank="1" showInputMessage="1" showErrorMessage="1" errorTitle="Invalid entry" error="Whole numbers only between -99999999999999 and 99999999999999." promptTitle="Loans or contracts outstanding a" prompt="Column: Industrial Loan Amount; Row: Loans or contracts outstanding at the end of the year — Enter a whole number (no decimals or cents)." sqref="M130" xr:uid="{5CBA0C13-8F35-40E8-911C-31112F874B5B}">
      <formula1>-99999999999999</formula1>
      <formula2>99999999999999</formula2>
    </dataValidation>
    <dataValidation type="whole" allowBlank="1" showInputMessage="1" showErrorMessage="1" errorTitle="Invalid entry" error="Whole numbers only between -99999999999999 and 99999999999999." promptTitle="Loans or contracts outstanding a" prompt="Column: Regulated Loan Number; Row: Loans or contracts outstanding at the end of the year — Enter a whole number (no decimals or cents)." sqref="N130" xr:uid="{E81F44FB-A488-4315-A1DC-9A2F208E1B0B}">
      <formula1>-99999999999999</formula1>
      <formula2>99999999999999</formula2>
    </dataValidation>
    <dataValidation type="whole" allowBlank="1" showInputMessage="1" showErrorMessage="1" errorTitle="Invalid entry" error="Whole numbers only between -99999999999999 and 99999999999999." promptTitle="Loans or contracts outstanding a" prompt="Column: Regulated Loan Amount; Row: Loans or contracts outstanding at the end of the year — Enter a whole number (no decimals or cents)." sqref="O130" xr:uid="{98EA8305-5449-4D6F-BE33-BCB3113A6BF3}">
      <formula1>-99999999999999</formula1>
      <formula2>99999999999999</formula2>
    </dataValidation>
    <dataValidation type="whole" allowBlank="1" showInputMessage="1" showErrorMessage="1" errorTitle="Invalid entry" error="Whole numbers only between -99999999999999 and 99999999999999." promptTitle="Loans or contracts outstanding a" prompt="Column: Sales Contracts Number; Row: Loans or contracts outstanding at the end of the year — Enter a whole number (no decimals or cents)." sqref="P130" xr:uid="{959B3864-450F-4C95-A6B3-1864D0F6B68D}">
      <formula1>-99999999999999</formula1>
      <formula2>99999999999999</formula2>
    </dataValidation>
    <dataValidation type="whole" allowBlank="1" showInputMessage="1" showErrorMessage="1" errorTitle="Invalid entry" error="Whole numbers only between -99999999999999 and 99999999999999." promptTitle="Loans or contracts outstanding a" prompt="Column: Sales Contracts Amount; Row: Loans or contracts outstanding at the end of the year — Enter a whole number (no decimals or cents)." sqref="Q130" xr:uid="{D7A00337-3B08-48DB-9907-3B5DD4879D24}">
      <formula1>-99999999999999</formula1>
      <formula2>99999999999999</formula2>
    </dataValidation>
    <dataValidation type="whole" allowBlank="1" showInputMessage="1" showErrorMessage="1" errorTitle="Invalid entry" error="Whole numbers only between -99999999999999 and 99999999999999." promptTitle="60 - 89 Days Past Due" prompt="Column: Industrial Loan / Number; Row: 60 - 89 Days — Enter a whole number (no decimals or cents)." sqref="L139" xr:uid="{C9E7484A-5B9D-4449-B7D6-46FDF33D2437}">
      <formula1>-99999999999999</formula1>
      <formula2>99999999999999</formula2>
    </dataValidation>
    <dataValidation type="whole" allowBlank="1" showInputMessage="1" showErrorMessage="1" errorTitle="Invalid entry" error="Whole numbers only between -99999999999999 and 99999999999999." promptTitle="60 - 89 Days Past Due" prompt="Column: Industrial Loan / Unpaid Balance; Row: 60 - 89 Days — Enter a whole number (no decimals or cents)." sqref="M139" xr:uid="{EFB59B8E-4F6A-40D3-9694-C0E8CBACEA8F}">
      <formula1>-99999999999999</formula1>
      <formula2>99999999999999</formula2>
    </dataValidation>
    <dataValidation type="whole" allowBlank="1" showInputMessage="1" showErrorMessage="1" errorTitle="Invalid entry" error="Whole numbers only between -99999999999999 and 99999999999999." promptTitle="60 - 89 Days Past Due" prompt="Column: Regulated Loan / Number; Row: 60 - 89 Days — Enter a whole number (no decimals or cents)." sqref="N139" xr:uid="{AEB080DD-32B5-449B-9536-0F4AEC6778B0}">
      <formula1>-99999999999999</formula1>
      <formula2>99999999999999</formula2>
    </dataValidation>
    <dataValidation type="whole" allowBlank="1" showInputMessage="1" showErrorMessage="1" errorTitle="Invalid entry" error="Whole numbers only between -99999999999999 and 99999999999999." promptTitle="60 - 89 Days Past Due" prompt="Column: Regulated Loan / Unpaid Balance; Row: 60 - 89 Days — Enter a whole number (no decimals or cents)." sqref="O139" xr:uid="{9B18AB4B-8AD2-416B-A3E7-797E5AF3C606}">
      <formula1>-99999999999999</formula1>
      <formula2>99999999999999</formula2>
    </dataValidation>
    <dataValidation type="whole" allowBlank="1" showInputMessage="1" showErrorMessage="1" errorTitle="Invalid entry" error="Whole numbers only between -99999999999999 and 99999999999999." promptTitle="60 - 89 Days Past Due" prompt="Column: Sales Contracts / Number; Row: 60 - 89 Days — Enter a whole number (no decimals or cents)." sqref="P139" xr:uid="{493E46CD-CC5A-4603-A54B-455654FD1CEB}">
      <formula1>-99999999999999</formula1>
      <formula2>99999999999999</formula2>
    </dataValidation>
    <dataValidation type="whole" allowBlank="1" showInputMessage="1" showErrorMessage="1" errorTitle="Invalid entry" error="Whole numbers only between -99999999999999 and 99999999999999." promptTitle="60 - 89 Days Past Due" prompt="Column: Sales Contracts / Unpaid Balance; Row: 60 - 89 Days — Enter a whole number (no decimals or cents)." sqref="Q139" xr:uid="{26F4CAB4-5A09-4ED1-B8A1-A119E9AD07B1}">
      <formula1>-99999999999999</formula1>
      <formula2>99999999999999</formula2>
    </dataValidation>
    <dataValidation type="whole" allowBlank="1" showInputMessage="1" showErrorMessage="1" errorTitle="Invalid entry" error="Whole numbers only between -99999999999999 and 99999999999999." promptTitle="90 - 119 Days Past Due" prompt="Column: Industrial Loan / Number; Row: 90 - 119 Days — Enter a whole number (no decimals or cents)." sqref="L140" xr:uid="{F182645B-9A6E-4E15-8574-F5DF37324D90}">
      <formula1>-99999999999999</formula1>
      <formula2>99999999999999</formula2>
    </dataValidation>
    <dataValidation type="whole" allowBlank="1" showInputMessage="1" showErrorMessage="1" errorTitle="Invalid entry" error="Whole numbers only between -99999999999999 and 99999999999999." promptTitle="90 - 119 Days Past Due" prompt="Column: Industrial Loan / Unpaid Balance; Row: 90 - 119 Days — Enter a whole number (no decimals or cents)." sqref="M140" xr:uid="{B9A57236-9A48-4F2C-9A79-86AC3B7E5AD5}">
      <formula1>-99999999999999</formula1>
      <formula2>99999999999999</formula2>
    </dataValidation>
    <dataValidation type="whole" allowBlank="1" showInputMessage="1" showErrorMessage="1" errorTitle="Invalid entry" error="Whole numbers only between -99999999999999 and 99999999999999." promptTitle="90 - 119 Days Past Due" prompt="Column: Regulated Loan / Number; Row: 90 - 119 Days — Enter a whole number (no decimals or cents)." sqref="N140" xr:uid="{A785C1F6-4BF6-4931-855D-5C2B6CF95905}">
      <formula1>-99999999999999</formula1>
      <formula2>99999999999999</formula2>
    </dataValidation>
    <dataValidation type="whole" allowBlank="1" showInputMessage="1" showErrorMessage="1" errorTitle="Invalid entry" error="Whole numbers only between -99999999999999 and 99999999999999." promptTitle="90 - 119 Days Past Due" prompt="Column: Regulated Loan / Unpaid Balance; Row: 90 - 119 Days — Enter a whole number (no decimals or cents)." sqref="O140" xr:uid="{72FF7C42-69AB-4F4F-BF38-10D43E9935C0}">
      <formula1>-99999999999999</formula1>
      <formula2>99999999999999</formula2>
    </dataValidation>
    <dataValidation type="whole" allowBlank="1" showInputMessage="1" showErrorMessage="1" errorTitle="Invalid entry" error="Whole numbers only between -99999999999999 and 99999999999999." promptTitle="90 - 119 Days Past Due" prompt="Column: Sales Contracts / Number; Row: 90 - 119 Days — Enter a whole number (no decimals or cents)." sqref="P140" xr:uid="{13C17AAD-C8E7-4C88-918C-0238D50B5DE7}">
      <formula1>-99999999999999</formula1>
      <formula2>99999999999999</formula2>
    </dataValidation>
    <dataValidation type="whole" allowBlank="1" showInputMessage="1" showErrorMessage="1" errorTitle="Invalid entry" error="Whole numbers only between -99999999999999 and 99999999999999." promptTitle="90 - 119 Days Past Due" prompt="Column: Sales Contracts / Unpaid Balance; Row: 90 - 119 Days — Enter a whole number (no decimals or cents)." sqref="Q140" xr:uid="{FB84F163-5AB2-4351-AB0A-411674285908}">
      <formula1>-99999999999999</formula1>
      <formula2>99999999999999</formula2>
    </dataValidation>
    <dataValidation type="whole" allowBlank="1" showInputMessage="1" showErrorMessage="1" errorTitle="Invalid entry" error="Whole numbers only between -99999999999999 and 99999999999999." promptTitle="120 days or more Past Due" prompt="Column: Industrial Loan / Number; Row: 120 days or more — Enter a whole number (no decimals or cents)." sqref="L141" xr:uid="{27C5EA99-10E9-4F6E-BF81-B53B979C911B}">
      <formula1>-99999999999999</formula1>
      <formula2>99999999999999</formula2>
    </dataValidation>
    <dataValidation type="whole" allowBlank="1" showInputMessage="1" showErrorMessage="1" errorTitle="Invalid entry" error="Whole numbers only between -99999999999999 and 99999999999999." promptTitle="120 days or more Past Due" prompt="Column: Industrial Loan / Unpaid Balance; Row: 120 days or more — Enter a whole number (no decimals or cents)." sqref="M141" xr:uid="{D72D7B6D-4615-406A-9EA5-6B66D2D105A7}">
      <formula1>-99999999999999</formula1>
      <formula2>99999999999999</formula2>
    </dataValidation>
    <dataValidation type="whole" allowBlank="1" showInputMessage="1" showErrorMessage="1" errorTitle="Invalid entry" error="Whole numbers only between -99999999999999 and 99999999999999." promptTitle="120 days or more Past Due" prompt="Column: Regulated Loan / Number; Row: 120 days or more — Enter a whole number (no decimals or cents)." sqref="N141" xr:uid="{72574EAA-C681-419D-859F-8A76F9A5C058}">
      <formula1>-99999999999999</formula1>
      <formula2>99999999999999</formula2>
    </dataValidation>
    <dataValidation type="whole" allowBlank="1" showInputMessage="1" showErrorMessage="1" errorTitle="Invalid entry" error="Whole numbers only between -99999999999999 and 99999999999999." promptTitle="120 days or more Past Due" prompt="Column: Regulated Loan / Unpaid Balance; Row: 120 days or more — Enter a whole number (no decimals or cents)." sqref="O141" xr:uid="{AAD92152-38A5-4999-9092-AECE5CC140B6}">
      <formula1>-99999999999999</formula1>
      <formula2>99999999999999</formula2>
    </dataValidation>
    <dataValidation type="whole" allowBlank="1" showInputMessage="1" showErrorMessage="1" errorTitle="Invalid entry" error="Whole numbers only between -99999999999999 and 99999999999999." promptTitle="120 days or more Past Due" prompt="Column: Sales Contracts / Number; Row: 120 days or more — Enter a whole number (no decimals or cents)." sqref="P141" xr:uid="{F54C179B-C574-498B-895D-62A099F0DABE}">
      <formula1>-99999999999999</formula1>
      <formula2>99999999999999</formula2>
    </dataValidation>
    <dataValidation type="whole" allowBlank="1" showInputMessage="1" showErrorMessage="1" errorTitle="Invalid entry" error="Whole numbers only between -99999999999999 and 99999999999999." promptTitle="120 days or more Past Due" prompt="Column: Sales Contracts / Unpaid Balance; Row: 120 days or more — Enter a whole number (no decimals or cents)." sqref="Q141" xr:uid="{AD0F9A60-5C4F-4F91-9A7B-CDDB87284CD3}">
      <formula1>-99999999999999</formula1>
      <formula2>99999999999999</formula2>
    </dataValidation>
    <dataValidation type="whole" allowBlank="1" showInputMessage="1" showErrorMessage="1" errorTitle="Invalid entry" error="Whole numbers only between -99999999999999 and 99999999999999." promptTitle="Suits instituted during period" prompt="Column: Industrial Loan / Number; Row: Suits instituted during period — Enter a whole number (no decimals or cents)." sqref="L151" xr:uid="{30732799-839A-41FC-947B-606BFE7971BA}">
      <formula1>-99999999999999</formula1>
      <formula2>99999999999999</formula2>
    </dataValidation>
    <dataValidation type="whole" allowBlank="1" showInputMessage="1" showErrorMessage="1" errorTitle="Invalid entry" error="Whole numbers only between -99999999999999 and 99999999999999." promptTitle="Suits instituted during period" prompt="Column: Industrial Loan / Amount; Row: Suits instituted during period — Enter a whole number (no decimals or cents)." sqref="M151" xr:uid="{4CFF0BFD-BB9A-4027-BC57-A61CA097AC99}">
      <formula1>-99999999999999</formula1>
      <formula2>99999999999999</formula2>
    </dataValidation>
    <dataValidation type="whole" allowBlank="1" showInputMessage="1" showErrorMessage="1" errorTitle="Invalid entry" error="Whole numbers only between -99999999999999 and 99999999999999." promptTitle="Suits instituted during period" prompt="Column: Regulated Loan / Number; Row: Suits instituted during period — Enter a whole number (no decimals or cents)." sqref="N151" xr:uid="{525A44B5-0760-4FF8-B4A9-112B409C882A}">
      <formula1>-99999999999999</formula1>
      <formula2>99999999999999</formula2>
    </dataValidation>
    <dataValidation type="whole" allowBlank="1" showInputMessage="1" showErrorMessage="1" errorTitle="Invalid entry" error="Whole numbers only between -99999999999999 and 99999999999999." promptTitle="Suits instituted during period" prompt="Column: Regulated Loan / Amount; Row: Suits instituted during period — Enter a whole number (no decimals or cents)." sqref="O151" xr:uid="{E4B17D3D-3822-4C25-8E0B-DC699F56F2DB}">
      <formula1>-99999999999999</formula1>
      <formula2>99999999999999</formula2>
    </dataValidation>
    <dataValidation type="whole" allowBlank="1" showInputMessage="1" showErrorMessage="1" errorTitle="Invalid entry" error="Whole numbers only between -99999999999999 and 99999999999999." promptTitle="Suits instituted during period" prompt="Column: Sales Contracts / Number; Row: Suits instituted during period — Enter a whole number (no decimals or cents)." sqref="P151" xr:uid="{C89D04BC-4F9A-4E55-9913-194A798E82D9}">
      <formula1>-99999999999999</formula1>
      <formula2>99999999999999</formula2>
    </dataValidation>
    <dataValidation type="whole" allowBlank="1" showInputMessage="1" showErrorMessage="1" errorTitle="Invalid entry" error="Whole numbers only between -99999999999999 and 99999999999999." promptTitle="Suits instituted during period" prompt="Column: Sales Contracts / Amount; Row: Suits instituted during period — Enter a whole number (no decimals or cents)." sqref="Q151" xr:uid="{F9910E59-33DE-44E3-BA01-BFE119460A3F}">
      <formula1>-99999999999999</formula1>
      <formula2>99999999999999</formula2>
    </dataValidation>
    <dataValidation type="whole" allowBlank="1" showInputMessage="1" showErrorMessage="1" errorTitle="Invalid entry" error="Whole numbers only between -99999999999999 and 99999999999999." promptTitle="Suits settled before judgement d" prompt="Column: Industrial Loan / Number; Row: Suits settled before judgement during period — Enter a whole number (no decimals or cents)." sqref="L152" xr:uid="{47CA5399-8783-4892-A974-B53FDB89654F}">
      <formula1>-99999999999999</formula1>
      <formula2>99999999999999</formula2>
    </dataValidation>
    <dataValidation type="whole" allowBlank="1" showInputMessage="1" showErrorMessage="1" errorTitle="Invalid entry" error="Whole numbers only between -99999999999999 and 99999999999999." promptTitle="Suits settled before judgement d" prompt="Column: Industrial Loan / Amount; Row: Suits settled before judgement during period — Enter a whole number (no decimals or cents)." sqref="M152" xr:uid="{EAA8AAAA-F191-4E11-B8D1-C1326610C407}">
      <formula1>-99999999999999</formula1>
      <formula2>99999999999999</formula2>
    </dataValidation>
    <dataValidation type="whole" allowBlank="1" showInputMessage="1" showErrorMessage="1" errorTitle="Invalid entry" error="Whole numbers only between -99999999999999 and 99999999999999." promptTitle="Suits settled before judgement d" prompt="Column: Regulated Loan / Number; Row: Suits settled before judgement during period — Enter a whole number (no decimals or cents)." sqref="N152" xr:uid="{98FD0FF7-41E2-45B0-9822-445119DF6F73}">
      <formula1>-99999999999999</formula1>
      <formula2>99999999999999</formula2>
    </dataValidation>
    <dataValidation type="whole" allowBlank="1" showInputMessage="1" showErrorMessage="1" errorTitle="Invalid entry" error="Whole numbers only between -99999999999999 and 99999999999999." promptTitle="Suits settled before judgement d" prompt="Column: Regulated Loan / Amount; Row: Suits settled before judgement during period — Enter a whole number (no decimals or cents)." sqref="O152" xr:uid="{46FD07B0-B159-4ACA-ACE4-E6A39B6C5CB3}">
      <formula1>-99999999999999</formula1>
      <formula2>99999999999999</formula2>
    </dataValidation>
    <dataValidation type="whole" allowBlank="1" showInputMessage="1" showErrorMessage="1" errorTitle="Invalid entry" error="Whole numbers only between -99999999999999 and 99999999999999." promptTitle="Suits settled before judgement d" prompt="Column: Sales Contracts / Number; Row: Suits settled before judgement during period — Enter a whole number (no decimals or cents)." sqref="P152" xr:uid="{C1389A59-91B3-4167-8E35-DAC8D484ED7D}">
      <formula1>-99999999999999</formula1>
      <formula2>99999999999999</formula2>
    </dataValidation>
    <dataValidation type="whole" allowBlank="1" showInputMessage="1" showErrorMessage="1" errorTitle="Invalid entry" error="Whole numbers only between -99999999999999 and 99999999999999." promptTitle="Suits settled before judgement d" prompt="Column: Sales Contracts / Amount; Row: Suits settled before judgement during period — Enter a whole number (no decimals or cents)." sqref="Q152" xr:uid="{79E12710-FE81-4BF9-9D97-94D9274995C4}">
      <formula1>-99999999999999</formula1>
      <formula2>99999999999999</formula2>
    </dataValidation>
    <dataValidation type="whole" allowBlank="1" showInputMessage="1" showErrorMessage="1" errorTitle="Invalid entry" error="Whole numbers only between -99999999999999 and 99999999999999." promptTitle="Real estate foreclosure" prompt="Column: Industrial Loan / Number; Row: Real estate foreclosure — Enter a whole number (no decimals or cents)." sqref="L153" xr:uid="{DF6B8403-07C7-46C7-988F-984242CF17A9}">
      <formula1>-99999999999999</formula1>
      <formula2>99999999999999</formula2>
    </dataValidation>
    <dataValidation type="whole" allowBlank="1" showInputMessage="1" showErrorMessage="1" errorTitle="Invalid entry" error="Whole numbers only between -99999999999999 and 99999999999999." promptTitle="Real estate foreclosure" prompt="Column: Industrial Loan / Amount; Row: Real estate foreclosure — Enter a whole number (no decimals or cents)." sqref="M153" xr:uid="{89E2603B-647D-47DE-879D-49A553374353}">
      <formula1>-99999999999999</formula1>
      <formula2>99999999999999</formula2>
    </dataValidation>
    <dataValidation type="whole" allowBlank="1" showInputMessage="1" showErrorMessage="1" errorTitle="Invalid entry" error="Whole numbers only between -99999999999999 and 99999999999999." promptTitle="Real estate foreclosure" prompt="Column: Regulated Loan / Number; Row: Real estate foreclosure — Enter a whole number (no decimals or cents)." sqref="N153" xr:uid="{6BFE344C-F4E0-4F13-993B-73953F486B78}">
      <formula1>-99999999999999</formula1>
      <formula2>99999999999999</formula2>
    </dataValidation>
    <dataValidation type="whole" allowBlank="1" showInputMessage="1" showErrorMessage="1" errorTitle="Invalid entry" error="Whole numbers only between -99999999999999 and 99999999999999." promptTitle="Real estate foreclosure" prompt="Column: Regulated Loan / Amount; Row: Real estate foreclosure — Enter a whole number (no decimals or cents)." sqref="O153" xr:uid="{3613487A-43E3-4F28-8B4E-D3B02F3243E3}">
      <formula1>-99999999999999</formula1>
      <formula2>99999999999999</formula2>
    </dataValidation>
    <dataValidation type="whole" allowBlank="1" showInputMessage="1" showErrorMessage="1" errorTitle="Invalid entry" error="Whole numbers only between -99999999999999 and 99999999999999." promptTitle="Household goods" prompt="Column: Industrial Loan / Number; Row: Household goods — possession of chattels obtained by licensee for legal recovery action.  Enter a whole number (no decimals or cents)." sqref="L155" xr:uid="{23BF1B1F-6100-4860-9745-C5F11443DA9C}">
      <formula1>-99999999999999</formula1>
      <formula2>99999999999999</formula2>
    </dataValidation>
    <dataValidation type="whole" allowBlank="1" showInputMessage="1" showErrorMessage="1" errorTitle="Invalid entry" error="Whole numbers only between -99999999999999 and 99999999999999." promptTitle="Household goods" prompt="Column: Industrial Loan / Amount; Row: Household goods —possession of chattels obtained by licensee for legal recovery action. Enter a whole number (no decimals or cents)." sqref="M155" xr:uid="{5A09C912-0122-41A3-8088-DDEF803BFCAC}">
      <formula1>-99999999999999</formula1>
      <formula2>99999999999999</formula2>
    </dataValidation>
    <dataValidation type="whole" allowBlank="1" showInputMessage="1" showErrorMessage="1" errorTitle="Invalid entry" error="Whole numbers only between -99999999999999 and 99999999999999." promptTitle="Household goods" prompt="Column: Regulated Loan / Number; Row: Household goods — possession of chattels obtained by licensee for legal recovery action. Enter a whole number (no decimals or cents)." sqref="N155" xr:uid="{B93BD079-B918-4DFD-9B96-EEA0BBB0D55D}">
      <formula1>-99999999999999</formula1>
      <formula2>99999999999999</formula2>
    </dataValidation>
    <dataValidation type="whole" allowBlank="1" showInputMessage="1" showErrorMessage="1" errorTitle="Invalid entry" error="Whole numbers only between -99999999999999 and 99999999999999." promptTitle="Household goods" prompt="Column: Regulated Loan / Amount; Row: Household goods —possession of chattels obtained by licensee for legal recovery action. Enter a whole number (no decimals or cents)." sqref="O155" xr:uid="{EDA79C82-3350-45BB-B989-5D223997BD06}">
      <formula1>-99999999999999</formula1>
      <formula2>99999999999999</formula2>
    </dataValidation>
    <dataValidation type="whole" allowBlank="1" showInputMessage="1" showErrorMessage="1" errorTitle="Invalid entry" error="Whole numbers only between -99999999999999 and 99999999999999." promptTitle="Household goods" prompt="Column: Sales Contracts / Number; Row: Household goods — possession of chattels obtained by licensee for legal recovery action. Enter a whole number (no decimals or cents)." sqref="P155" xr:uid="{9EEA2D10-5403-44F2-BC12-66CFF39B9D46}">
      <formula1>-99999999999999</formula1>
      <formula2>99999999999999</formula2>
    </dataValidation>
    <dataValidation type="whole" allowBlank="1" showInputMessage="1" showErrorMessage="1" errorTitle="Invalid entry" error="Whole numbers only between -99999999999999 and 99999999999999." promptTitle="Household goods" prompt="Column: Sales Contracts / Amount; Row: Household goods — possession of chattels obtained by licensee for legal recovery action. Enter a whole number (no decimals or cents)." sqref="Q155" xr:uid="{2184A561-F15E-42A6-8E21-F5E14187D4BE}">
      <formula1>-99999999999999</formula1>
      <formula2>99999999999999</formula2>
    </dataValidation>
    <dataValidation type="whole" allowBlank="1" showInputMessage="1" showErrorMessage="1" errorTitle="Invalid entry" error="Whole numbers only between -99999999999999 and 99999999999999." promptTitle="Automobiles" prompt="Column: Industrial Loan / Amount; Row: Automobiles — possession of chattels obtained by licensee for legal recovery action. Enter a whole number (no decimals or cents)." sqref="M156" xr:uid="{5E12E02C-001A-4A79-B97A-4AFA8BFD9427}">
      <formula1>-99999999999999</formula1>
      <formula2>99999999999999</formula2>
    </dataValidation>
    <dataValidation type="whole" allowBlank="1" showInputMessage="1" showErrorMessage="1" errorTitle="Invalid entry" error="Whole numbers only between -99999999999999 and 99999999999999." promptTitle="Automobiles" prompt="Column: Regulated Loan / Number; Row: Automobiles — possession of chattels obtained by licensee for legal recovery action. Enter a whole number (no decimals or cents)." sqref="N156" xr:uid="{72BA94BB-CC5B-40F8-AEFB-D98DFCCDE886}">
      <formula1>-99999999999999</formula1>
      <formula2>99999999999999</formula2>
    </dataValidation>
    <dataValidation type="whole" allowBlank="1" showInputMessage="1" showErrorMessage="1" errorTitle="Invalid entry" error="Whole numbers only between -99999999999999 and 99999999999999." promptTitle="Automobiles" prompt="Column: Regulated Loan / Amount; Row: Automobiles — possession of chattels obtained by licensee for legal recovery action. Enter a whole number (no decimals or cents)." sqref="O156" xr:uid="{9EAF8036-3332-48E0-A68F-70FF098CE86E}">
      <formula1>-99999999999999</formula1>
      <formula2>99999999999999</formula2>
    </dataValidation>
    <dataValidation type="whole" allowBlank="1" showInputMessage="1" showErrorMessage="1" errorTitle="Invalid entry" error="Whole numbers only between -99999999999999 and 99999999999999." promptTitle="Automobiles" prompt="Column: Sales Contracts / Number; Row: Automobiles — possession of chattels obtained by licensee for legal recovery action. Enter a whole number (no decimals or cents)." sqref="P156" xr:uid="{950B757F-1C63-44FD-BCB6-23115B2080A5}">
      <formula1>-99999999999999</formula1>
      <formula2>99999999999999</formula2>
    </dataValidation>
    <dataValidation type="whole" allowBlank="1" showInputMessage="1" showErrorMessage="1" errorTitle="Invalid entry" error="Whole numbers only between -99999999999999 and 99999999999999." promptTitle="Automobiles" prompt="Column: Sales Contracts / Amount; Row: Automobiles — possession of chattels obtained by licensee for legal recovery action. Enter a whole number (no decimals or cents)." sqref="Q156" xr:uid="{221CFF6E-9827-48AF-B66A-9BB6D3EACCDD}">
      <formula1>-99999999999999</formula1>
      <formula2>99999999999999</formula2>
    </dataValidation>
    <dataValidation type="whole" allowBlank="1" showInputMessage="1" showErrorMessage="1" errorTitle="Invalid entry" error="Whole numbers only between -99999999999999 and 99999999999999." promptTitle="Other chattels and property" prompt="Column: Industrial Loan / Number; Row: Other chattels and property — possession of chattels obtained by licensee for legal recovery action. Enter a whole number (no decimals or cents)." sqref="L157" xr:uid="{0CFA8876-A935-4798-A536-B9150E99FDB9}">
      <formula1>-99999999999999</formula1>
      <formula2>99999999999999</formula2>
    </dataValidation>
    <dataValidation type="whole" allowBlank="1" showInputMessage="1" showErrorMessage="1" errorTitle="Invalid entry" error="Whole numbers only between -99999999999999 and 99999999999999." promptTitle="Other chattels and property" prompt="Column: Industrial Loan / Amount; Row: Other chattels and property — possession of chattels obtained by licensee for legal recovery action. Enter a whole number (no decimals or cents)." sqref="M157" xr:uid="{0B31D95E-5A14-463E-A7AA-294579F2A75D}">
      <formula1>-99999999999999</formula1>
      <formula2>99999999999999</formula2>
    </dataValidation>
    <dataValidation type="whole" allowBlank="1" showInputMessage="1" showErrorMessage="1" errorTitle="Invalid entry" error="Whole numbers only between -99999999999999 and 99999999999999." promptTitle="Other chattels and property" prompt="Column: Regulated Loan / Number; Row: Other chattels and property — possession of chattels obtained by licensee for legal recovery action. Enter a whole number (no decimals or cents)." sqref="N157" xr:uid="{55116446-44C1-4DD9-9EB2-9A7874486150}">
      <formula1>-99999999999999</formula1>
      <formula2>99999999999999</formula2>
    </dataValidation>
    <dataValidation type="whole" allowBlank="1" showInputMessage="1" showErrorMessage="1" errorTitle="Invalid entry" error="Whole numbers only between -99999999999999 and 99999999999999." promptTitle="Other chattels and property" prompt="Column: Regulated Loan / Amount; Row: Other chattels and property — possession of chattels obtained by licensee for legal recovery action. Enter a whole number (no decimals or cents)." sqref="O157" xr:uid="{776A57C3-75A6-41E0-9E2C-81B19DB4BE3A}">
      <formula1>-99999999999999</formula1>
      <formula2>99999999999999</formula2>
    </dataValidation>
    <dataValidation type="whole" allowBlank="1" showInputMessage="1" showErrorMessage="1" errorTitle="Invalid entry" error="Whole numbers only between -99999999999999 and 99999999999999." promptTitle="Real estate" prompt="Column: Industrial Loan / Number; Row: Real estate — obtained by licensee for legal recovery action. Enter a whole number (no decimals or cents)." sqref="L158" xr:uid="{DD9D87AA-1B1C-4F28-B6AB-E282DBEBA0B8}">
      <formula1>-99999999999999</formula1>
      <formula2>99999999999999</formula2>
    </dataValidation>
    <dataValidation type="whole" allowBlank="1" showInputMessage="1" showErrorMessage="1" errorTitle="Invalid entry" error="Whole numbers only between -99999999999999 and 99999999999999." promptTitle="Real estate" prompt="Column: Industrial Loan / Amount; Row: Real estate —  obtained by licensee for legal recovery action. Enter a whole number (no decimals or cents)." sqref="M158" xr:uid="{697459A4-1396-42E4-B005-F5BE1467A25C}">
      <formula1>-99999999999999</formula1>
      <formula2>99999999999999</formula2>
    </dataValidation>
    <dataValidation type="whole" allowBlank="1" showInputMessage="1" showErrorMessage="1" errorTitle="Invalid entry" error="Whole numbers only between -99999999999999 and 99999999999999." promptTitle="Real estate" prompt="Column: Regulated Loan / Number; Row: Real estate —  obtained by licensee for legal recovery action. Enter a whole number (no decimals or cents)." sqref="N158" xr:uid="{936F4663-C620-40A9-B096-608E2116091F}">
      <formula1>-99999999999999</formula1>
      <formula2>99999999999999</formula2>
    </dataValidation>
    <dataValidation type="whole" allowBlank="1" showInputMessage="1" showErrorMessage="1" errorTitle="Invalid entry" error="Whole numbers only between -99999999999999 and 99999999999999." promptTitle="Real estate" prompt="Column: Regulated Loan / Amount; Row: Real estate —  obtained by licensee for legal recovery action.  Enter a whole number (no decimals or cents)." sqref="O158" xr:uid="{22C2A460-FB6A-4FC3-A31D-7C23FF2F4A0C}">
      <formula1>-99999999999999</formula1>
      <formula2>99999999999999</formula2>
    </dataValidation>
    <dataValidation type="whole" allowBlank="1" showInputMessage="1" showErrorMessage="1" errorTitle="Invalid entry" error="Whole numbers only between -99999999999999 and 99999999999999." promptTitle="Number" prompt="Column: Industrial Loan; Row: Number —  for sales of real estate by licensee. Enter a whole number (no decimals or cents)." sqref="M164" xr:uid="{13FFDD54-8840-4251-B47E-20DC60AA67CA}">
      <formula1>-99999999999999</formula1>
      <formula2>99999999999999</formula2>
    </dataValidation>
    <dataValidation type="whole" allowBlank="1" showInputMessage="1" showErrorMessage="1" errorTitle="Invalid entry" error="Whole numbers only between -99999999999999 and 99999999999999." promptTitle="Number" prompt="Column: Regulated Loan; Row: Number —  for sales of real estate by licensee. Enter a whole number (no decimals or cents)." sqref="O164" xr:uid="{14FC70DB-9A06-44F6-A106-0672DBF2483C}">
      <formula1>-99999999999999</formula1>
      <formula2>99999999999999</formula2>
    </dataValidation>
    <dataValidation type="whole" allowBlank="1" showInputMessage="1" showErrorMessage="1" errorTitle="Invalid entry" error="Whole numbers only between -99999999999999 and 99999999999999." promptTitle="Amount due" prompt="Column: Sales Contracts; Row: Amount due —  for sales of chattels by licensee. Enter a whole number (no decimals or cents)." sqref="Q161" xr:uid="{A13ED3DA-4EEF-4711-8A82-42A87DE8F912}">
      <formula1>-99999999999999</formula1>
      <formula2>99999999999999</formula2>
    </dataValidation>
    <dataValidation type="whole" allowBlank="1" showInputMessage="1" showErrorMessage="1" errorTitle="Invalid entry" error="Whole numbers only between -99999999999999 and 99999999999999." promptTitle="Amount due" prompt="Column: Industrial Loan; Row: Amount due —  for sales of real estate by licensee. Enter a whole number (no decimals or cents)." sqref="M165" xr:uid="{F3FEA0F1-5DAC-4154-BD5A-5BFD91FE66B9}">
      <formula1>-99999999999999</formula1>
      <formula2>99999999999999</formula2>
    </dataValidation>
    <dataValidation type="whole" allowBlank="1" showInputMessage="1" showErrorMessage="1" errorTitle="Invalid entry" error="Whole numbers only between -99999999999999 and 99999999999999." promptTitle="Amount due" prompt="Column: Regulated Loan; Row: Amount due —  for sales of real estate by licensee. Enter a whole number (no decimals or cents)." sqref="O165" xr:uid="{3DBEBBBD-2CF0-4645-B68C-7A66634D40D3}">
      <formula1>-99999999999999</formula1>
      <formula2>99999999999999</formula2>
    </dataValidation>
    <dataValidation type="whole" allowBlank="1" showInputMessage="1" showErrorMessage="1" errorTitle="Invalid entry" error="Whole numbers only between -99999999999999 and 99999999999999." promptTitle="Amount collected" prompt="Column: Industrial Loan; Row: Amount collected —  for sales of real estate by licensee. Enter a whole number (no decimals or cents)." sqref="M166" xr:uid="{5643BF7E-A4BE-4717-ADCC-CBCF9941A2B8}">
      <formula1>-99999999999999</formula1>
      <formula2>99999999999999</formula2>
    </dataValidation>
    <dataValidation type="whole" allowBlank="1" showInputMessage="1" showErrorMessage="1" errorTitle="Invalid entry" error="Whole numbers only between -99999999999999 and 99999999999999." promptTitle="Amount collected" prompt="Column: Regulated Loan; Row: Amount collected —  for sales of real estate by licensee. Enter a whole number (no decimals or cents)." sqref="O166" xr:uid="{39DB894E-37E3-4A91-89D6-5C020E7E8BAB}">
      <formula1>-99999999999999</formula1>
      <formula2>99999999999999</formula2>
    </dataValidation>
    <dataValidation type="whole" allowBlank="1" showInputMessage="1" showErrorMessage="1" errorTitle="Invalid entry" error="Whole numbers only between -99999999999999 and 99999999999999." promptTitle="Average number of Receivables Ou" prompt="Column: Industrial; Row: Average number of Receivables Outstanding per month — Enter a whole number (no decimals or cents)." sqref="L173" xr:uid="{233FBCB2-B554-40DD-B374-9843D02A1C52}">
      <formula1>-99999999999999</formula1>
      <formula2>99999999999999</formula2>
    </dataValidation>
    <dataValidation type="whole" allowBlank="1" showInputMessage="1" showErrorMessage="1" errorTitle="Invalid entry" error="Whole numbers only between -99999999999999 and 99999999999999." promptTitle="Average number of Receivables Ou" prompt="Column: Regulated; Row: Average number of Receivables Outstanding per month — Enter a whole number (no decimals or cents)." sqref="M173" xr:uid="{F4923BC3-B6C0-4E0B-814A-CE5EEFB84125}">
      <formula1>-99999999999999</formula1>
      <formula2>99999999999999</formula2>
    </dataValidation>
    <dataValidation type="whole" allowBlank="1" showInputMessage="1" showErrorMessage="1" errorTitle="Invalid entry" error="Whole numbers only between -99999999999999 and 99999999999999." promptTitle="Average number of Receivables Ou" prompt="Column: Sales Contracts; Row: Average number of Receivables Outstanding per month — Enter a whole number (no decimals or cents)." sqref="N173" xr:uid="{5099350F-2270-4391-8D9C-6669B4C41974}">
      <formula1>-99999999999999</formula1>
      <formula2>99999999999999</formula2>
    </dataValidation>
    <dataValidation type="whole" allowBlank="1" showInputMessage="1" showErrorMessage="1" errorTitle="Invalid entry" error="Whole numbers only between -99999999999999 and 99999999999999." promptTitle="Average number of Receivables Ou" prompt="Column: Other Receivables; Row: Average number of Receivables Outstanding per month — Enter a whole number (no decimals or cents)." sqref="O173" xr:uid="{D6500254-44CC-470B-A238-3BCB1DCC975B}">
      <formula1>-99999999999999</formula1>
      <formula2>99999999999999</formula2>
    </dataValidation>
    <dataValidation type="whole" allowBlank="1" showInputMessage="1" showErrorMessage="1" errorTitle="Invalid entry" error="Whole numbers only between -99999999999999 and 99999999999999." promptTitle="Average Amount of Net Receivable" prompt="Column: Industrial; Row: Average Amount of Net Receivables Outstanding per month — Enter a whole number (no decimals or cents)." sqref="L175" xr:uid="{F7D89894-B3DB-4645-B4F2-58806D4F8561}">
      <formula1>-99999999999999</formula1>
      <formula2>99999999999999</formula2>
    </dataValidation>
    <dataValidation type="whole" allowBlank="1" showInputMessage="1" showErrorMessage="1" errorTitle="Invalid entry" error="Whole numbers only between -99999999999999 and 99999999999999." promptTitle="Average Amount of Net Receivable" prompt="Column: Regulated; Row: Average Amount of Net Receivables Outstanding per month — Enter a whole number (no decimals or cents)." sqref="M175" xr:uid="{C6F0E902-6B31-4941-B76F-32D2537A89CD}">
      <formula1>-99999999999999</formula1>
      <formula2>99999999999999</formula2>
    </dataValidation>
    <dataValidation type="whole" allowBlank="1" showInputMessage="1" showErrorMessage="1" errorTitle="Invalid entry" error="Whole numbers only between -99999999999999 and 99999999999999." promptTitle="Average Amount of Net Receivable" prompt="Column: Sales Contracts; Row: Average Amount of Net Receivables Outstanding per month — Enter a whole number (no decimals or cents)." sqref="N175" xr:uid="{B8466FD8-E178-4B8C-9969-8C5BBB096B55}">
      <formula1>-99999999999999</formula1>
      <formula2>99999999999999</formula2>
    </dataValidation>
    <dataValidation type="whole" allowBlank="1" showInputMessage="1" showErrorMessage="1" errorTitle="Invalid entry" error="Whole numbers only between -99999999999999 and 99999999999999." promptTitle="Average Amount of Net Receivable" prompt="Column: Other Receivables; Row: Average Amount of Net Receivables Outstanding per month — Enter a whole number (no decimals or cents)." sqref="O175" xr:uid="{93187766-1D8A-4DEC-A5C9-DF24FFB722FD}">
      <formula1>-99999999999999</formula1>
      <formula2>99999999999999</formula2>
    </dataValidation>
    <dataValidation type="whole" allowBlank="1" showInputMessage="1" showErrorMessage="1" errorTitle="Invalid entry" error="Whole numbers only between -99999999999999 and 99999999999999." promptTitle="Amount (Gross loan amount)" prompt="Column: Regulated Loans only; Row: Amount (Gross loan amount) of loans made during the year — Enter a whole number (no decimals or cents)." sqref="L205" xr:uid="{484CE7AC-A119-4552-B1DD-6E0BD06B28E0}">
      <formula1>-99999999999999</formula1>
      <formula2>99999999999999</formula2>
    </dataValidation>
    <dataValidation type="whole" allowBlank="1" showInputMessage="1" showErrorMessage="1" errorTitle="Invalid entry" error="Whole numbers only between -99999999999999 and 99999999999999." promptTitle="Number" prompt="Column: Regulated Loan Other Insurance; Row: Number of insured loans made during the year. — Enter a whole number (no decimals or cents)." sqref="N209" xr:uid="{82B51E6A-F081-478F-8188-130CDDFA3AB2}">
      <formula1>-99999999999999</formula1>
      <formula2>99999999999999</formula2>
    </dataValidation>
    <dataValidation type="whole" allowBlank="1" showInputMessage="1" showErrorMessage="1" errorTitle="Invalid entry" error="Whole numbers only between -99999999999999 and 99999999999999." promptTitle="Net premiums collected from borr" prompt="Column: Instrial Loans Other Insurance; Row: Net premiums collected from borrowers — Enter a whole number (no decimals or cents)." sqref="N195" xr:uid="{CDFE0F13-87D4-4F38-B6A0-DB9D35F9CC87}">
      <formula1>-99999999999999</formula1>
      <formula2>99999999999999</formula2>
    </dataValidation>
    <dataValidation type="whole" allowBlank="1" showInputMessage="1" showErrorMessage="1" errorTitle="Invalid entry" error="Whole numbers only between -99999999999999 and 99999999999999." promptTitle="Amount of claims paid to insured" prompt="Column: Instrial Loans Other Insurance; Row: Amount of claims paid to insured — Enter a whole number (no decimals or cents)." sqref="N198" xr:uid="{D4AAA677-3B6C-4803-A705-A484F17C551E}">
      <formula1>-99999999999999</formula1>
      <formula2>99999999999999</formula2>
    </dataValidation>
    <dataValidation type="whole" allowBlank="1" showInputMessage="1" showErrorMessage="1" errorTitle="Invalid entry" error="Whole numbers only between -99999999999999 and 99999999999999." promptTitle="Amount (Gross Loan Amount)" prompt="Column: Regulated Loan Other Insurance; Row: Amount (Gross Loan Amount) of insured loans made during the year. — Enter a whole number (no decimals or cents)." sqref="N210" xr:uid="{66A9ECDB-1567-4B17-A89E-055613109CE2}">
      <formula1>-99999999999999</formula1>
      <formula2>99999999999999</formula2>
    </dataValidation>
    <dataValidation type="whole" allowBlank="1" showInputMessage="1" showErrorMessage="1" errorTitle="Invalid entry" error="Whole numbers only between -99999999999999 and 99999999999999." promptTitle="Premiums: Net premiums collected" prompt="Column: Regulated Loans Other Insurance; Row: Premiums: Net premiums collected from borrowers — Enter a whole number (no decimals or cents)." sqref="N212" xr:uid="{24DE9705-F6F2-4C7C-B5F5-BB8BEB156F05}">
      <formula1>-99999999999999</formula1>
      <formula2>99999999999999</formula2>
    </dataValidation>
    <dataValidation type="whole" allowBlank="1" showInputMessage="1" showErrorMessage="1" errorTitle="Invalid entry" error="Whole numbers only between -99999999999999 and 99999999999999." promptTitle="Claims paid: Amount of claims pa" prompt="Column: Regulated Loans Other Insurance; Row: Claims paid: Amount of claims paid to insured — Enter a whole number (no decimals or cents)." sqref="N214" xr:uid="{50D82A50-88E6-4977-9590-757FD1CCB53B}">
      <formula1>-99999999999999</formula1>
      <formula2>99999999999999</formula2>
    </dataValidation>
    <dataValidation allowBlank="1" showInputMessage="1" showErrorMessage="1" errorTitle="Invalid entry" error="Please follow the field instructions." promptTitle="Date of agreement" prompt="This Annual Report shall be made under oath and must be executed, if a corporation, by a duly authorized officer of such corporation; if a partnership, by a partner; if an individual, by the owner. " sqref="L226" xr:uid="{75273A76-934D-4D3D-959A-F3C0BBAD3586}"/>
    <dataValidation allowBlank="1" showInputMessage="1" showErrorMessage="1" errorTitle="Invalid entry" error="Please follow the field instructions." promptTitle="Name of Authorized Person" prompt="Enter the name of the authorized person making the oath. After signing, save and securely email this excel file to fblicensing@iowa.gov." sqref="L228" xr:uid="{6B2673A6-5452-4944-908B-D37D6DE65426}"/>
    <dataValidation allowBlank="1" showInputMessage="1" showErrorMessage="1" errorTitle="Invalid entry" error="Please follow the field instructions." promptTitle="Official Title" prompt="Enter the official title of the authorized person making the oath." sqref="N228" xr:uid="{0A2F015E-AF73-40B5-A5F6-8AF9052FA1E2}"/>
    <dataValidation allowBlank="1" showInputMessage="1" showErrorMessage="1" promptTitle="Automobiles" prompt="Column: Industrial Loan / Number; Row: Automobiles — possession of chattels obtained by licensee for legal recovery action. Enter a whole number (no decimals or cents)." sqref="L156" xr:uid="{DB4A8933-8C51-45FB-9EFC-B7AFF92F1425}"/>
    <dataValidation type="whole" allowBlank="1" showInputMessage="1" showErrorMessage="1" errorTitle="Invalid entry" error="Whole numbers only between -99999999999999 and 99999999999999." promptTitle="Number" prompt="Column: Industrial Loan; Row: Number —  for sales of chattels by licensee. Enter a whole number (no decimals or cents)." sqref="M160" xr:uid="{9B5C0AEB-8B66-4CCB-9E88-595BBFC007A5}">
      <formula1>-99999999999999</formula1>
      <formula2>99999999999999</formula2>
    </dataValidation>
    <dataValidation type="whole" allowBlank="1" showInputMessage="1" showErrorMessage="1" errorTitle="Invalid entry" error="Whole numbers only between -99999999999999 and 99999999999999." promptTitle="Amount due" prompt="Column: Industrial Loan; Row: Amount due —  for sales of chattels by licensee. Enter a whole number (no decimals or cents)." sqref="M161" xr:uid="{4C1582E8-C2BB-4E7C-8223-45518DE3379B}">
      <formula1>-99999999999999</formula1>
      <formula2>99999999999999</formula2>
    </dataValidation>
    <dataValidation type="whole" allowBlank="1" showInputMessage="1" showErrorMessage="1" errorTitle="Invalid entry" error="Whole numbers only between -99999999999999 and 99999999999999." promptTitle="Amount collected" prompt="Column: Industrial Loan; Row: Amount collected —  for sales of chattels by licensee. Enter a whole number (no decimals or cents)." sqref="M162" xr:uid="{467E60D9-9FF4-4047-9419-26ED7FD07911}">
      <formula1>-99999999999999</formula1>
      <formula2>99999999999999</formula2>
    </dataValidation>
    <dataValidation type="whole" allowBlank="1" showInputMessage="1" showErrorMessage="1" errorTitle="Invalid entry" error="Whole numbers only between -99999999999999 and 99999999999999." promptTitle="Number" prompt="Column: Regulated Loan; Row: Number —  for sales of chattels by licensee. Enter a whole number (no decimals or cents)." sqref="O160" xr:uid="{99A5495B-208A-4A33-965F-92F456D3FBA5}">
      <formula1>-99999999999999</formula1>
      <formula2>99999999999999</formula2>
    </dataValidation>
    <dataValidation type="whole" allowBlank="1" showInputMessage="1" showErrorMessage="1" errorTitle="Invalid entry" error="Whole numbers only between -99999999999999 and 99999999999999." promptTitle="Amount due" prompt="Column: Regulated Loan; Row: Amount due — for sales of chattels by licensee.  Enter a whole number (no decimals or cents)." sqref="O161" xr:uid="{90028FB0-CAEF-477C-BA9C-CAF4F7892C5C}">
      <formula1>-99999999999999</formula1>
      <formula2>99999999999999</formula2>
    </dataValidation>
    <dataValidation type="whole" allowBlank="1" showInputMessage="1" showErrorMessage="1" promptTitle="Amount Collected" prompt="Column: Regulated Loan; Row: Amount collected — for sales of chattels by licensee.  Enter a whole number (no decimals or cents)." sqref="O162" xr:uid="{975FD811-72D2-4239-8072-A1AE788A1AFD}">
      <formula1>-99999999999999</formula1>
      <formula2>99999999999999</formula2>
    </dataValidation>
    <dataValidation allowBlank="1" showInputMessage="1" showErrorMessage="1" promptTitle="Number" prompt="Column: Sales Contracts; Row: number — for sales of chattels by licensee.  Enter a whole number (no decimals or cents)." sqref="Q160" xr:uid="{2B5F82EB-BDE4-462F-8A2A-CDD022B432C1}"/>
    <dataValidation allowBlank="1" showInputMessage="1" showErrorMessage="1" promptTitle="Amount collected" prompt="Column: Sales Contracts; Row: Amount collected — for sales of chattels by licensee.  Enter a whole number (no decimals or cents)." sqref="Q162" xr:uid="{4AB5C358-0A27-4721-83D5-F71CE012F582}"/>
    <dataValidation type="whole" allowBlank="1" showInputMessage="1" showErrorMessage="1" errorTitle="Invalid entry" error="Whole numbers only between -99999999999999 and 99999999999999." promptTitle="Amount (Gross loan amount)" prompt="Column: Industrial loans - loans made during the year;  Row: Amount (Gross loan amount) — Enter a whole number (no decimals or cents)." sqref="L186" xr:uid="{BE77FE09-3576-4332-A35C-7C704817BDEA}">
      <formula1>-99999999999999</formula1>
      <formula2>99999999999999</formula2>
    </dataValidation>
    <dataValidation type="whole" allowBlank="1" showInputMessage="1" showErrorMessage="1" errorTitle="Invalid entry" error="Whole numbers only between -99999999999999 and 99999999999999." promptTitle="Number" prompt="Column: Instrial Loans Credit Life Insurance; Row: Number of insured loans made during the year — Enter a whole number (no decimals or cents)." sqref="L191" xr:uid="{A5565399-EAFF-4709-BFB2-765DEFA4C1B5}">
      <formula1>-99999999999999</formula1>
      <formula2>99999999999999</formula2>
    </dataValidation>
    <dataValidation type="whole" allowBlank="1" showInputMessage="1" showErrorMessage="1" errorTitle="Invalid entry" error="Whole numbers only between -99999999999999 and 99999999999999." promptTitle="Number" prompt="Column: Instrial Loans Credit Health Insurance; Row: Number of insured loans made during the year — Enter a whole number (no decimals or cents)." sqref="M191" xr:uid="{DCA0ACE9-2DA1-4529-9217-F4EF21EBED23}">
      <formula1>-99999999999999</formula1>
      <formula2>99999999999999</formula2>
    </dataValidation>
    <dataValidation type="whole" allowBlank="1" showInputMessage="1" showErrorMessage="1" errorTitle="Invalid entry" error="Whole numbers only between -99999999999999 and 99999999999999." promptTitle="Number" prompt="Column: Instrial Loans Other Insurance; Row: Number of insured loans made during the year — Enter a whole number (no decimals or cents)." sqref="N191" xr:uid="{5754F472-ADD9-4A45-A618-63ECE4F6CEFB}">
      <formula1>-99999999999999</formula1>
      <formula2>99999999999999</formula2>
    </dataValidation>
    <dataValidation type="whole" allowBlank="1" showInputMessage="1" showErrorMessage="1" errorTitle="Invalid entry" error="Whole numbers only between -99999999999999 and 99999999999999." promptTitle="Amount (Gross loan amount)" prompt="Column: Instrial Loans Credit Life Insurance; Row: Amount (Gross loan amount) of insured loans made during the year — Enter a whole number (no decimals or cents)." sqref="L192" xr:uid="{51BCBCA5-0F74-42CC-BDF8-1B51E9112F9C}">
      <formula1>-99999999999999</formula1>
      <formula2>99999999999999</formula2>
    </dataValidation>
    <dataValidation type="whole" allowBlank="1" showInputMessage="1" showErrorMessage="1" errorTitle="Invalid entry" error="Whole numbers only between -99999999999999 and 99999999999999." promptTitle="Amount (Gross loan amount)" prompt="Column: Instrial Loans Credit Health Insurance; Row: Amount (Gross loan amount) of insured loans made during the year — Enter a whole number (no decimals or cents)." sqref="M192" xr:uid="{2E81209E-6BDE-4721-9C42-758BA5B19C90}">
      <formula1>-99999999999999</formula1>
      <formula2>99999999999999</formula2>
    </dataValidation>
    <dataValidation type="whole" allowBlank="1" showInputMessage="1" showErrorMessage="1" errorTitle="Invalid entry" error="Whole numbers only between -99999999999999 and 99999999999999." promptTitle="Amount (Gross loan amount)" prompt="Column: Instrial Loans Other Insurance; Row: Amount (Gross loan amount) of insured loans made during the year — Enter a whole number (no decimals or cents)." sqref="N192" xr:uid="{C79CAFF1-54FE-49D9-98E6-CD50F8060ACB}">
      <formula1>-99999999999999</formula1>
      <formula2>99999999999999</formula2>
    </dataValidation>
    <dataValidation type="whole" allowBlank="1" showInputMessage="1" showErrorMessage="1" errorTitle="Invalid entry" error="Whole numbers only between -99999999999999 and 99999999999999." promptTitle="Net premiums collected from borr" prompt="Column: Instrial Loans Credit Life Insurance; Row: Net premiums collected from borrowers — Enter a whole number (no decimals or cents)." sqref="L195" xr:uid="{2935EAF9-A510-4FB7-BDD2-C7C5AB2BC742}">
      <formula1>-99999999999999</formula1>
      <formula2>99999999999999</formula2>
    </dataValidation>
    <dataValidation type="whole" allowBlank="1" showInputMessage="1" showErrorMessage="1" errorTitle="Invalid entry" error="Whole numbers only between -99999999999999 and 99999999999999." promptTitle="Net premiums collected from borr" prompt="Column: Instrial Loans Credit Health Insurance; Row: Net premiums collected from borrowers — Enter a whole number (no decimals or cents)." sqref="M195" xr:uid="{CD8DE24B-76A8-43C0-B681-47368CB5F4E5}">
      <formula1>-99999999999999</formula1>
      <formula2>99999999999999</formula2>
    </dataValidation>
    <dataValidation type="whole" allowBlank="1" showInputMessage="1" showErrorMessage="1" errorTitle="Invalid entry" error="Whole numbers only between -99999999999999 and 99999999999999." promptTitle="Amount of claims paid to insured" prompt="Column: Instrial Loans Credit Life Insurance; Row: Amount of claims paid to insured — Enter a whole number (no decimals or cents)." sqref="L198" xr:uid="{E3487AF7-2FF0-4194-A0EB-B1338697B400}">
      <formula1>-99999999999999</formula1>
      <formula2>99999999999999</formula2>
    </dataValidation>
    <dataValidation type="whole" allowBlank="1" showInputMessage="1" showErrorMessage="1" errorTitle="Invalid entry" error="Whole numbers only between -99999999999999 and 99999999999999." promptTitle="Amount of claims paid to insured" prompt="Column: Instrial Loans Credit Health Insurance; Row: Amount of claims paid to insured — Enter a whole number (no decimals or cents)." sqref="M198" xr:uid="{ED4E73B9-00B2-487A-919B-2989A17A464B}">
      <formula1>-99999999999999</formula1>
      <formula2>99999999999999</formula2>
    </dataValidation>
    <dataValidation type="whole" allowBlank="1" showInputMessage="1" showErrorMessage="1" errorTitle="Invalid entry" error="Whole numbers only between -99999999999999 and 99999999999999." promptTitle="Number" prompt="Column: Regulated Loan Credit Life Insurance; Row: Number of insured loans made during the year. — Enter a whole number (no decimals or cents)." sqref="L209" xr:uid="{124D7C57-B844-448F-939A-33017B7F3C90}">
      <formula1>-99999999999999</formula1>
      <formula2>99999999999999</formula2>
    </dataValidation>
    <dataValidation type="whole" allowBlank="1" showInputMessage="1" showErrorMessage="1" errorTitle="Invalid entry" error="Whole numbers only between -99999999999999 and 99999999999999." promptTitle="Number" prompt="Column: Regulated Loan Credit Health Insurance; Row: Number of insured loans made during the year. — Enter a whole number (no decimals or cents)." sqref="M209" xr:uid="{43F060CC-00D9-4591-BE2B-7C1DE0F2F9E4}">
      <formula1>-99999999999999</formula1>
      <formula2>99999999999999</formula2>
    </dataValidation>
    <dataValidation type="whole" allowBlank="1" showInputMessage="1" showErrorMessage="1" errorTitle="Invalid entry" error="Whole numbers only between -99999999999999 and 99999999999999." promptTitle="Amount (Gross Loan Amount)" prompt="Column: Regulated Loan Credit Life Insurance; Row: Amount (Gross Loan Amount) of insured loans made during the year. — Enter a whole number (no decimals or cents)." sqref="L210" xr:uid="{405AC148-FD36-407C-9626-D066F67C9D3F}">
      <formula1>-99999999999999</formula1>
      <formula2>99999999999999</formula2>
    </dataValidation>
    <dataValidation type="whole" allowBlank="1" showInputMessage="1" showErrorMessage="1" errorTitle="Invalid entry" error="Whole numbers only between -99999999999999 and 99999999999999." promptTitle="Amount (Gross Loan Amount)" prompt="Column: Regulated Loan Credit Health Insurance; Row: Amount (Gross Loan Amount) of insured loans made during the year. — Enter a whole number (no decimals or cents)." sqref="M210" xr:uid="{9E2AB921-E1BA-484F-B767-AB3C35372993}">
      <formula1>-99999999999999</formula1>
      <formula2>99999999999999</formula2>
    </dataValidation>
    <dataValidation type="whole" allowBlank="1" showInputMessage="1" showErrorMessage="1" errorTitle="Invalid entry" error="Whole numbers only between -99999999999999 and 99999999999999." promptTitle="Premiums: Net premiums collected" prompt="Column: Regulated Loans Credit Life Insurance; Row: Premiums: Net premiums collected from borrowers — Enter a whole number (no decimals or cents)." sqref="L212" xr:uid="{F135CC30-5A3B-4E0B-B9A8-EB0CE3847E9F}">
      <formula1>-99999999999999</formula1>
      <formula2>99999999999999</formula2>
    </dataValidation>
    <dataValidation type="whole" allowBlank="1" showInputMessage="1" showErrorMessage="1" errorTitle="Invalid entry" error="Whole numbers only between -99999999999999 and 99999999999999." promptTitle="Premiums: Net premiums collected" prompt="Column: Regulated Loans Credit Health Insurance; Row: Premiums: Net premiums collected from borrowers — Enter a whole number (no decimals or cents)." sqref="M212" xr:uid="{C142ECC1-4486-4195-9B97-F430CD243EDA}">
      <formula1>-99999999999999</formula1>
      <formula2>99999999999999</formula2>
    </dataValidation>
    <dataValidation type="whole" allowBlank="1" showInputMessage="1" showErrorMessage="1" errorTitle="Invalid entry" error="Whole numbers only between -99999999999999 and 99999999999999." promptTitle="Claims paid: Amount of claims pa" prompt="Column: Regulated Loans Credit Life Insurance; Row: Claims paid: Amount of claims paid to insured — Enter a whole number (no decimals or cents)." sqref="L214" xr:uid="{E8EC432F-A41F-4C07-8B1D-CD46438F0B13}">
      <formula1>-99999999999999</formula1>
      <formula2>99999999999999</formula2>
    </dataValidation>
    <dataValidation type="whole" allowBlank="1" showInputMessage="1" showErrorMessage="1" errorTitle="Invalid entry" error="Whole numbers only between -99999999999999 and 99999999999999." promptTitle="Claims paid: Amount of claims pa" prompt="Column: Regulated Loans Credit Health Insurance; Row: Claims paid: Amount of claims paid to insured — Enter a whole number (no decimals or cents)." sqref="M214" xr:uid="{26C07D5A-C8CE-4627-884E-42ACA6BC743D}">
      <formula1>-99999999999999</formula1>
      <formula2>99999999999999</formula2>
    </dataValidation>
    <dataValidation type="list" allowBlank="1" showInputMessage="1" showErrorMessage="1" promptTitle="Mark with X to agree" prompt="I agree that checking this box constitutes my electronic signature and agreement with the above Oath. The authorized person, under penalty of perjury swear that this Annual Report is, to the best of my knowledge, true and complete." sqref="L234" xr:uid="{65CBE1C5-866A-46C6-9D1C-000F5FB2CFDC}">
      <formula1>"X"</formula1>
    </dataValidation>
  </dataValidations>
  <printOptions horizontalCentered="1" verticalCentered="1"/>
  <pageMargins left="0.17" right="0.21" top="1" bottom="0.64" header="0.5" footer="0.5"/>
  <pageSetup scale="56" orientation="portrait" r:id="rId1"/>
  <headerFooter alignWithMargins="0"/>
  <rowBreaks count="4" manualBreakCount="4">
    <brk id="60" min="9" max="17" man="1"/>
    <brk id="120" min="9" max="17" man="1"/>
    <brk id="170" min="9" max="17" man="1"/>
    <brk id="219" min="9" max="17"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697B6-4288-4231-9E23-3FEFA192C596}">
  <sheetPr codeName="Sheet2"/>
  <dimension ref="A1:N57"/>
  <sheetViews>
    <sheetView workbookViewId="0">
      <selection activeCell="B5" sqref="B5"/>
    </sheetView>
  </sheetViews>
  <sheetFormatPr defaultRowHeight="12.75" x14ac:dyDescent="0.2"/>
  <cols>
    <col min="1" max="1" width="3" bestFit="1" customWidth="1"/>
    <col min="2" max="2" width="38.7109375" customWidth="1"/>
    <col min="3" max="3" width="23.140625" customWidth="1"/>
    <col min="6" max="6" width="12.28515625" bestFit="1" customWidth="1"/>
    <col min="9" max="9" width="13.85546875" customWidth="1"/>
    <col min="11" max="11" width="15.42578125" customWidth="1"/>
    <col min="13" max="13" width="12.85546875" customWidth="1"/>
    <col min="14" max="14" width="3" customWidth="1"/>
  </cols>
  <sheetData>
    <row r="1" spans="1:14" ht="15.75" x14ac:dyDescent="0.25">
      <c r="A1" s="11"/>
      <c r="B1" s="12" t="s">
        <v>155</v>
      </c>
      <c r="C1" s="30">
        <f>'Report Form'!$K$10</f>
        <v>0</v>
      </c>
      <c r="D1" s="11"/>
      <c r="E1" s="11"/>
      <c r="F1" s="11"/>
      <c r="G1" s="11"/>
      <c r="H1" s="11"/>
      <c r="I1" s="11"/>
      <c r="J1" s="11"/>
      <c r="K1" s="11"/>
      <c r="L1" s="11"/>
      <c r="M1" s="11"/>
      <c r="N1" s="31"/>
    </row>
    <row r="2" spans="1:14" x14ac:dyDescent="0.2">
      <c r="A2" s="11"/>
      <c r="B2" s="32" t="s">
        <v>156</v>
      </c>
      <c r="C2" s="33">
        <f>'Report Form'!$K$6</f>
        <v>0</v>
      </c>
      <c r="D2" s="32"/>
      <c r="E2" s="32"/>
      <c r="F2" s="32"/>
      <c r="G2" s="32"/>
      <c r="H2" s="32"/>
      <c r="I2" s="32"/>
      <c r="J2" s="32"/>
      <c r="K2" s="32"/>
      <c r="L2" s="32"/>
      <c r="M2" s="32"/>
      <c r="N2" s="31"/>
    </row>
    <row r="3" spans="1:14" x14ac:dyDescent="0.2">
      <c r="A3" s="11"/>
      <c r="B3" s="34"/>
      <c r="C3" s="35"/>
      <c r="D3" s="90" t="s">
        <v>94</v>
      </c>
      <c r="E3" s="91"/>
      <c r="F3" s="92"/>
      <c r="G3" s="90" t="s">
        <v>97</v>
      </c>
      <c r="H3" s="91"/>
      <c r="I3" s="92"/>
      <c r="J3" s="90" t="s">
        <v>100</v>
      </c>
      <c r="K3" s="91"/>
      <c r="L3" s="90" t="s">
        <v>101</v>
      </c>
      <c r="M3" s="92"/>
      <c r="N3" s="31"/>
    </row>
    <row r="4" spans="1:14" ht="39" thickBot="1" x14ac:dyDescent="0.25">
      <c r="A4" s="11"/>
      <c r="B4" s="36" t="s">
        <v>157</v>
      </c>
      <c r="C4" s="37"/>
      <c r="D4" s="38" t="s">
        <v>140</v>
      </c>
      <c r="E4" s="39" t="s">
        <v>158</v>
      </c>
      <c r="F4" s="40" t="s">
        <v>159</v>
      </c>
      <c r="G4" s="38" t="s">
        <v>141</v>
      </c>
      <c r="H4" s="41" t="s">
        <v>158</v>
      </c>
      <c r="I4" s="40" t="s">
        <v>159</v>
      </c>
      <c r="J4" s="38" t="s">
        <v>158</v>
      </c>
      <c r="K4" s="40" t="s">
        <v>159</v>
      </c>
      <c r="L4" s="38" t="s">
        <v>158</v>
      </c>
      <c r="M4" s="42" t="s">
        <v>159</v>
      </c>
      <c r="N4" s="31"/>
    </row>
    <row r="5" spans="1:14" ht="13.5" thickTop="1" x14ac:dyDescent="0.2">
      <c r="A5" s="11">
        <v>1</v>
      </c>
      <c r="B5" s="5"/>
      <c r="C5" s="43"/>
      <c r="D5" s="1"/>
      <c r="E5" s="1"/>
      <c r="F5" s="4"/>
      <c r="G5" s="1"/>
      <c r="H5" s="1"/>
      <c r="I5" s="4"/>
      <c r="J5" s="1"/>
      <c r="K5" s="4"/>
      <c r="L5" s="1"/>
      <c r="M5" s="4"/>
      <c r="N5" s="31"/>
    </row>
    <row r="6" spans="1:14" x14ac:dyDescent="0.2">
      <c r="A6" s="11">
        <v>2</v>
      </c>
      <c r="B6" s="3"/>
      <c r="C6" s="43"/>
      <c r="D6" s="1"/>
      <c r="E6" s="1"/>
      <c r="F6" s="4"/>
      <c r="G6" s="1"/>
      <c r="H6" s="1"/>
      <c r="I6" s="4"/>
      <c r="J6" s="1"/>
      <c r="K6" s="4"/>
      <c r="L6" s="1"/>
      <c r="M6" s="4"/>
      <c r="N6" s="31"/>
    </row>
    <row r="7" spans="1:14" x14ac:dyDescent="0.2">
      <c r="A7" s="11">
        <v>3</v>
      </c>
      <c r="B7" s="3"/>
      <c r="C7" s="43"/>
      <c r="D7" s="1"/>
      <c r="E7" s="1"/>
      <c r="F7" s="4"/>
      <c r="G7" s="1"/>
      <c r="H7" s="1"/>
      <c r="I7" s="4"/>
      <c r="J7" s="1"/>
      <c r="K7" s="4"/>
      <c r="L7" s="1"/>
      <c r="M7" s="4"/>
      <c r="N7" s="31"/>
    </row>
    <row r="8" spans="1:14" x14ac:dyDescent="0.2">
      <c r="A8" s="11">
        <v>4</v>
      </c>
      <c r="B8" s="3"/>
      <c r="C8" s="43"/>
      <c r="D8" s="1"/>
      <c r="E8" s="1"/>
      <c r="F8" s="4"/>
      <c r="G8" s="1"/>
      <c r="H8" s="1"/>
      <c r="I8" s="4"/>
      <c r="J8" s="1"/>
      <c r="K8" s="4"/>
      <c r="L8" s="1"/>
      <c r="M8" s="4"/>
      <c r="N8" s="31"/>
    </row>
    <row r="9" spans="1:14" x14ac:dyDescent="0.2">
      <c r="A9" s="11">
        <v>5</v>
      </c>
      <c r="B9" s="3"/>
      <c r="C9" s="43"/>
      <c r="D9" s="1"/>
      <c r="E9" s="1"/>
      <c r="F9" s="4"/>
      <c r="G9" s="1"/>
      <c r="H9" s="1"/>
      <c r="I9" s="4"/>
      <c r="J9" s="1"/>
      <c r="K9" s="4"/>
      <c r="L9" s="1"/>
      <c r="M9" s="4"/>
      <c r="N9" s="31"/>
    </row>
    <row r="10" spans="1:14" x14ac:dyDescent="0.2">
      <c r="A10" s="11">
        <v>6</v>
      </c>
      <c r="B10" s="3"/>
      <c r="C10" s="43"/>
      <c r="D10" s="1"/>
      <c r="E10" s="1"/>
      <c r="F10" s="4"/>
      <c r="G10" s="1"/>
      <c r="H10" s="1"/>
      <c r="I10" s="4"/>
      <c r="J10" s="1"/>
      <c r="K10" s="4"/>
      <c r="L10" s="1"/>
      <c r="M10" s="4"/>
      <c r="N10" s="31"/>
    </row>
    <row r="11" spans="1:14" x14ac:dyDescent="0.2">
      <c r="A11" s="11">
        <v>7</v>
      </c>
      <c r="B11" s="3"/>
      <c r="C11" s="43"/>
      <c r="D11" s="1"/>
      <c r="E11" s="1"/>
      <c r="F11" s="4"/>
      <c r="G11" s="1"/>
      <c r="H11" s="1"/>
      <c r="I11" s="4"/>
      <c r="J11" s="1"/>
      <c r="K11" s="4"/>
      <c r="L11" s="1"/>
      <c r="M11" s="4"/>
      <c r="N11" s="31"/>
    </row>
    <row r="12" spans="1:14" x14ac:dyDescent="0.2">
      <c r="A12" s="11">
        <v>8</v>
      </c>
      <c r="B12" s="3"/>
      <c r="C12" s="43"/>
      <c r="D12" s="1"/>
      <c r="E12" s="1"/>
      <c r="F12" s="4"/>
      <c r="G12" s="1"/>
      <c r="H12" s="1"/>
      <c r="I12" s="4"/>
      <c r="J12" s="1"/>
      <c r="K12" s="4"/>
      <c r="L12" s="1"/>
      <c r="M12" s="4"/>
      <c r="N12" s="31"/>
    </row>
    <row r="13" spans="1:14" x14ac:dyDescent="0.2">
      <c r="A13" s="11">
        <v>9</v>
      </c>
      <c r="B13" s="3"/>
      <c r="C13" s="43"/>
      <c r="D13" s="1"/>
      <c r="E13" s="1"/>
      <c r="F13" s="4"/>
      <c r="G13" s="1"/>
      <c r="H13" s="1"/>
      <c r="I13" s="4"/>
      <c r="J13" s="1"/>
      <c r="K13" s="4"/>
      <c r="L13" s="1"/>
      <c r="M13" s="4"/>
      <c r="N13" s="31"/>
    </row>
    <row r="14" spans="1:14" x14ac:dyDescent="0.2">
      <c r="A14" s="11">
        <v>10</v>
      </c>
      <c r="B14" s="3"/>
      <c r="C14" s="43"/>
      <c r="D14" s="1"/>
      <c r="E14" s="1"/>
      <c r="F14" s="4"/>
      <c r="G14" s="1"/>
      <c r="H14" s="1"/>
      <c r="I14" s="4"/>
      <c r="J14" s="1"/>
      <c r="K14" s="4"/>
      <c r="L14" s="1"/>
      <c r="M14" s="4"/>
      <c r="N14" s="31"/>
    </row>
    <row r="15" spans="1:14" x14ac:dyDescent="0.2">
      <c r="A15" s="11">
        <v>11</v>
      </c>
      <c r="B15" s="3"/>
      <c r="C15" s="43"/>
      <c r="D15" s="1"/>
      <c r="E15" s="1"/>
      <c r="F15" s="4"/>
      <c r="G15" s="1"/>
      <c r="H15" s="1"/>
      <c r="I15" s="4"/>
      <c r="J15" s="1"/>
      <c r="K15" s="4"/>
      <c r="L15" s="1"/>
      <c r="M15" s="4"/>
      <c r="N15" s="31"/>
    </row>
    <row r="16" spans="1:14" x14ac:dyDescent="0.2">
      <c r="A16" s="11">
        <v>12</v>
      </c>
      <c r="B16" s="3"/>
      <c r="C16" s="43"/>
      <c r="D16" s="1"/>
      <c r="E16" s="1"/>
      <c r="F16" s="4"/>
      <c r="G16" s="1"/>
      <c r="H16" s="1"/>
      <c r="I16" s="4"/>
      <c r="J16" s="1"/>
      <c r="K16" s="4"/>
      <c r="L16" s="1"/>
      <c r="M16" s="4"/>
      <c r="N16" s="31"/>
    </row>
    <row r="17" spans="1:14" x14ac:dyDescent="0.2">
      <c r="A17" s="11">
        <v>13</v>
      </c>
      <c r="B17" s="3"/>
      <c r="C17" s="43"/>
      <c r="D17" s="1"/>
      <c r="E17" s="1"/>
      <c r="F17" s="4"/>
      <c r="G17" s="1"/>
      <c r="H17" s="1"/>
      <c r="I17" s="4"/>
      <c r="J17" s="1"/>
      <c r="K17" s="4"/>
      <c r="L17" s="1"/>
      <c r="M17" s="4"/>
      <c r="N17" s="31"/>
    </row>
    <row r="18" spans="1:14" x14ac:dyDescent="0.2">
      <c r="A18" s="11">
        <v>14</v>
      </c>
      <c r="B18" s="3"/>
      <c r="C18" s="43"/>
      <c r="D18" s="1"/>
      <c r="E18" s="1"/>
      <c r="F18" s="4"/>
      <c r="G18" s="1"/>
      <c r="H18" s="1"/>
      <c r="I18" s="4"/>
      <c r="J18" s="1"/>
      <c r="K18" s="4"/>
      <c r="L18" s="1"/>
      <c r="M18" s="4"/>
      <c r="N18" s="31"/>
    </row>
    <row r="19" spans="1:14" x14ac:dyDescent="0.2">
      <c r="A19" s="11">
        <v>15</v>
      </c>
      <c r="B19" s="3"/>
      <c r="C19" s="43"/>
      <c r="D19" s="1"/>
      <c r="E19" s="1"/>
      <c r="F19" s="4"/>
      <c r="G19" s="1"/>
      <c r="H19" s="1"/>
      <c r="I19" s="4"/>
      <c r="J19" s="1"/>
      <c r="K19" s="4"/>
      <c r="L19" s="1"/>
      <c r="M19" s="4"/>
      <c r="N19" s="31"/>
    </row>
    <row r="20" spans="1:14" x14ac:dyDescent="0.2">
      <c r="A20" s="11">
        <v>16</v>
      </c>
      <c r="B20" s="3"/>
      <c r="C20" s="43"/>
      <c r="D20" s="1"/>
      <c r="E20" s="1"/>
      <c r="F20" s="4"/>
      <c r="G20" s="1"/>
      <c r="H20" s="1"/>
      <c r="I20" s="4"/>
      <c r="J20" s="1"/>
      <c r="K20" s="4"/>
      <c r="L20" s="1"/>
      <c r="M20" s="4"/>
      <c r="N20" s="31"/>
    </row>
    <row r="21" spans="1:14" x14ac:dyDescent="0.2">
      <c r="A21" s="11">
        <v>17</v>
      </c>
      <c r="B21" s="3"/>
      <c r="C21" s="43"/>
      <c r="D21" s="1"/>
      <c r="E21" s="1"/>
      <c r="F21" s="4"/>
      <c r="G21" s="1"/>
      <c r="H21" s="1"/>
      <c r="I21" s="4"/>
      <c r="J21" s="1"/>
      <c r="K21" s="4"/>
      <c r="L21" s="1"/>
      <c r="M21" s="4"/>
      <c r="N21" s="31"/>
    </row>
    <row r="22" spans="1:14" x14ac:dyDescent="0.2">
      <c r="A22" s="11">
        <v>18</v>
      </c>
      <c r="B22" s="3"/>
      <c r="C22" s="43"/>
      <c r="D22" s="1"/>
      <c r="E22" s="1"/>
      <c r="F22" s="4"/>
      <c r="G22" s="1"/>
      <c r="H22" s="1"/>
      <c r="I22" s="4"/>
      <c r="J22" s="1"/>
      <c r="K22" s="4"/>
      <c r="L22" s="1"/>
      <c r="M22" s="4"/>
      <c r="N22" s="31"/>
    </row>
    <row r="23" spans="1:14" x14ac:dyDescent="0.2">
      <c r="A23" s="11">
        <v>19</v>
      </c>
      <c r="B23" s="3"/>
      <c r="C23" s="43"/>
      <c r="D23" s="1"/>
      <c r="E23" s="1"/>
      <c r="F23" s="4"/>
      <c r="G23" s="1"/>
      <c r="H23" s="1"/>
      <c r="I23" s="4"/>
      <c r="J23" s="1"/>
      <c r="K23" s="4"/>
      <c r="L23" s="1"/>
      <c r="M23" s="4"/>
      <c r="N23" s="31"/>
    </row>
    <row r="24" spans="1:14" x14ac:dyDescent="0.2">
      <c r="A24" s="11">
        <v>20</v>
      </c>
      <c r="B24" s="3"/>
      <c r="C24" s="43"/>
      <c r="D24" s="1"/>
      <c r="E24" s="1"/>
      <c r="F24" s="4"/>
      <c r="G24" s="1"/>
      <c r="H24" s="1"/>
      <c r="I24" s="4"/>
      <c r="J24" s="1"/>
      <c r="K24" s="4"/>
      <c r="L24" s="1"/>
      <c r="M24" s="4"/>
      <c r="N24" s="31"/>
    </row>
    <row r="25" spans="1:14" x14ac:dyDescent="0.2">
      <c r="A25" s="11">
        <v>21</v>
      </c>
      <c r="B25" s="3"/>
      <c r="C25" s="43"/>
      <c r="D25" s="1"/>
      <c r="E25" s="1"/>
      <c r="F25" s="4"/>
      <c r="G25" s="1"/>
      <c r="H25" s="1"/>
      <c r="I25" s="4"/>
      <c r="J25" s="1"/>
      <c r="K25" s="4"/>
      <c r="L25" s="1"/>
      <c r="M25" s="4"/>
      <c r="N25" s="31"/>
    </row>
    <row r="26" spans="1:14" x14ac:dyDescent="0.2">
      <c r="A26" s="11">
        <v>22</v>
      </c>
      <c r="B26" s="3"/>
      <c r="C26" s="43"/>
      <c r="D26" s="1"/>
      <c r="E26" s="1"/>
      <c r="F26" s="4"/>
      <c r="G26" s="1"/>
      <c r="H26" s="1"/>
      <c r="I26" s="4"/>
      <c r="J26" s="1"/>
      <c r="K26" s="4"/>
      <c r="L26" s="1"/>
      <c r="M26" s="4"/>
      <c r="N26" s="31"/>
    </row>
    <row r="27" spans="1:14" x14ac:dyDescent="0.2">
      <c r="A27" s="11">
        <v>23</v>
      </c>
      <c r="B27" s="3"/>
      <c r="C27" s="43"/>
      <c r="D27" s="1"/>
      <c r="E27" s="1"/>
      <c r="F27" s="4"/>
      <c r="G27" s="1"/>
      <c r="H27" s="1"/>
      <c r="I27" s="4"/>
      <c r="J27" s="1"/>
      <c r="K27" s="4"/>
      <c r="L27" s="1"/>
      <c r="M27" s="4"/>
      <c r="N27" s="31"/>
    </row>
    <row r="28" spans="1:14" x14ac:dyDescent="0.2">
      <c r="A28" s="11">
        <v>24</v>
      </c>
      <c r="B28" s="3"/>
      <c r="C28" s="43"/>
      <c r="D28" s="1"/>
      <c r="E28" s="1"/>
      <c r="F28" s="4"/>
      <c r="G28" s="1"/>
      <c r="H28" s="1"/>
      <c r="I28" s="4"/>
      <c r="J28" s="1"/>
      <c r="K28" s="4"/>
      <c r="L28" s="1"/>
      <c r="M28" s="4"/>
      <c r="N28" s="31"/>
    </row>
    <row r="29" spans="1:14" x14ac:dyDescent="0.2">
      <c r="A29" s="11">
        <v>25</v>
      </c>
      <c r="B29" s="3"/>
      <c r="C29" s="43"/>
      <c r="D29" s="1"/>
      <c r="E29" s="1"/>
      <c r="F29" s="4"/>
      <c r="G29" s="1"/>
      <c r="H29" s="1"/>
      <c r="I29" s="4"/>
      <c r="J29" s="1"/>
      <c r="K29" s="4"/>
      <c r="L29" s="1"/>
      <c r="M29" s="4"/>
      <c r="N29" s="31"/>
    </row>
    <row r="30" spans="1:14" x14ac:dyDescent="0.2">
      <c r="A30" s="11">
        <v>26</v>
      </c>
      <c r="B30" s="3"/>
      <c r="C30" s="43"/>
      <c r="D30" s="1"/>
      <c r="E30" s="1"/>
      <c r="F30" s="4"/>
      <c r="G30" s="1"/>
      <c r="H30" s="1"/>
      <c r="I30" s="4"/>
      <c r="J30" s="1"/>
      <c r="K30" s="4"/>
      <c r="L30" s="1"/>
      <c r="M30" s="4"/>
      <c r="N30" s="31"/>
    </row>
    <row r="31" spans="1:14" x14ac:dyDescent="0.2">
      <c r="A31" s="11">
        <v>27</v>
      </c>
      <c r="B31" s="3"/>
      <c r="C31" s="43"/>
      <c r="D31" s="1"/>
      <c r="E31" s="1"/>
      <c r="F31" s="4"/>
      <c r="G31" s="1"/>
      <c r="H31" s="1"/>
      <c r="I31" s="4"/>
      <c r="J31" s="1"/>
      <c r="K31" s="4"/>
      <c r="L31" s="1"/>
      <c r="M31" s="4"/>
      <c r="N31" s="31"/>
    </row>
    <row r="32" spans="1:14" x14ac:dyDescent="0.2">
      <c r="A32" s="11">
        <v>28</v>
      </c>
      <c r="B32" s="3"/>
      <c r="C32" s="43"/>
      <c r="D32" s="1"/>
      <c r="E32" s="1"/>
      <c r="F32" s="4"/>
      <c r="G32" s="1"/>
      <c r="H32" s="1"/>
      <c r="I32" s="4"/>
      <c r="J32" s="1"/>
      <c r="K32" s="4"/>
      <c r="L32" s="1"/>
      <c r="M32" s="4"/>
      <c r="N32" s="31"/>
    </row>
    <row r="33" spans="1:14" x14ac:dyDescent="0.2">
      <c r="A33" s="11">
        <v>29</v>
      </c>
      <c r="B33" s="3"/>
      <c r="C33" s="43"/>
      <c r="D33" s="1"/>
      <c r="E33" s="1"/>
      <c r="F33" s="4"/>
      <c r="G33" s="1"/>
      <c r="H33" s="1"/>
      <c r="I33" s="4"/>
      <c r="J33" s="1"/>
      <c r="K33" s="4"/>
      <c r="L33" s="1"/>
      <c r="M33" s="4"/>
      <c r="N33" s="31"/>
    </row>
    <row r="34" spans="1:14" x14ac:dyDescent="0.2">
      <c r="A34" s="11">
        <v>30</v>
      </c>
      <c r="B34" s="3"/>
      <c r="C34" s="43"/>
      <c r="D34" s="1"/>
      <c r="E34" s="1"/>
      <c r="F34" s="4"/>
      <c r="G34" s="1"/>
      <c r="H34" s="1"/>
      <c r="I34" s="4"/>
      <c r="J34" s="1"/>
      <c r="K34" s="4"/>
      <c r="L34" s="1"/>
      <c r="M34" s="4"/>
      <c r="N34" s="31"/>
    </row>
    <row r="35" spans="1:14" x14ac:dyDescent="0.2">
      <c r="A35" s="11">
        <v>31</v>
      </c>
      <c r="B35" s="3"/>
      <c r="C35" s="43"/>
      <c r="D35" s="1"/>
      <c r="E35" s="1"/>
      <c r="F35" s="4"/>
      <c r="G35" s="1"/>
      <c r="H35" s="1"/>
      <c r="I35" s="4"/>
      <c r="J35" s="1"/>
      <c r="K35" s="4"/>
      <c r="L35" s="1"/>
      <c r="M35" s="4"/>
      <c r="N35" s="31"/>
    </row>
    <row r="36" spans="1:14" x14ac:dyDescent="0.2">
      <c r="A36" s="11">
        <v>32</v>
      </c>
      <c r="B36" s="3"/>
      <c r="C36" s="43"/>
      <c r="D36" s="1"/>
      <c r="E36" s="1"/>
      <c r="F36" s="4"/>
      <c r="G36" s="1"/>
      <c r="H36" s="1"/>
      <c r="I36" s="4"/>
      <c r="J36" s="1"/>
      <c r="K36" s="4"/>
      <c r="L36" s="1"/>
      <c r="M36" s="4"/>
      <c r="N36" s="31"/>
    </row>
    <row r="37" spans="1:14" x14ac:dyDescent="0.2">
      <c r="A37" s="11">
        <v>33</v>
      </c>
      <c r="B37" s="3"/>
      <c r="C37" s="43"/>
      <c r="D37" s="1"/>
      <c r="E37" s="1"/>
      <c r="F37" s="4"/>
      <c r="G37" s="1"/>
      <c r="H37" s="1"/>
      <c r="I37" s="4"/>
      <c r="J37" s="1"/>
      <c r="K37" s="4"/>
      <c r="L37" s="1"/>
      <c r="M37" s="4"/>
      <c r="N37" s="31"/>
    </row>
    <row r="38" spans="1:14" x14ac:dyDescent="0.2">
      <c r="A38" s="11">
        <v>34</v>
      </c>
      <c r="B38" s="3"/>
      <c r="C38" s="43"/>
      <c r="D38" s="1"/>
      <c r="E38" s="1"/>
      <c r="F38" s="4"/>
      <c r="G38" s="1"/>
      <c r="H38" s="1"/>
      <c r="I38" s="4"/>
      <c r="J38" s="1"/>
      <c r="K38" s="4"/>
      <c r="L38" s="1"/>
      <c r="M38" s="4"/>
      <c r="N38" s="31"/>
    </row>
    <row r="39" spans="1:14" x14ac:dyDescent="0.2">
      <c r="A39" s="11">
        <v>35</v>
      </c>
      <c r="B39" s="3"/>
      <c r="C39" s="43"/>
      <c r="D39" s="1"/>
      <c r="E39" s="1"/>
      <c r="F39" s="4"/>
      <c r="G39" s="1"/>
      <c r="H39" s="1"/>
      <c r="I39" s="4"/>
      <c r="J39" s="1"/>
      <c r="K39" s="4"/>
      <c r="L39" s="1"/>
      <c r="M39" s="4"/>
      <c r="N39" s="31"/>
    </row>
    <row r="40" spans="1:14" x14ac:dyDescent="0.2">
      <c r="A40" s="11">
        <v>36</v>
      </c>
      <c r="B40" s="3"/>
      <c r="C40" s="43"/>
      <c r="D40" s="1"/>
      <c r="E40" s="1"/>
      <c r="F40" s="4"/>
      <c r="G40" s="1"/>
      <c r="H40" s="1"/>
      <c r="I40" s="4"/>
      <c r="J40" s="1"/>
      <c r="K40" s="4"/>
      <c r="L40" s="1"/>
      <c r="M40" s="4"/>
      <c r="N40" s="31"/>
    </row>
    <row r="41" spans="1:14" x14ac:dyDescent="0.2">
      <c r="A41" s="11">
        <v>37</v>
      </c>
      <c r="B41" s="3"/>
      <c r="C41" s="43"/>
      <c r="D41" s="1"/>
      <c r="E41" s="1"/>
      <c r="F41" s="4"/>
      <c r="G41" s="1"/>
      <c r="H41" s="1"/>
      <c r="I41" s="4"/>
      <c r="J41" s="1"/>
      <c r="K41" s="4"/>
      <c r="L41" s="1"/>
      <c r="M41" s="4"/>
      <c r="N41" s="31"/>
    </row>
    <row r="42" spans="1:14" x14ac:dyDescent="0.2">
      <c r="A42" s="11">
        <v>38</v>
      </c>
      <c r="B42" s="3"/>
      <c r="C42" s="43"/>
      <c r="D42" s="1"/>
      <c r="E42" s="1"/>
      <c r="F42" s="4"/>
      <c r="G42" s="1"/>
      <c r="H42" s="1"/>
      <c r="I42" s="4"/>
      <c r="J42" s="1"/>
      <c r="K42" s="4"/>
      <c r="L42" s="1"/>
      <c r="M42" s="4"/>
      <c r="N42" s="31"/>
    </row>
    <row r="43" spans="1:14" x14ac:dyDescent="0.2">
      <c r="A43" s="11">
        <v>39</v>
      </c>
      <c r="B43" s="3"/>
      <c r="C43" s="43"/>
      <c r="D43" s="1"/>
      <c r="E43" s="1"/>
      <c r="F43" s="4"/>
      <c r="G43" s="1"/>
      <c r="H43" s="1"/>
      <c r="I43" s="4"/>
      <c r="J43" s="1"/>
      <c r="K43" s="4"/>
      <c r="L43" s="1"/>
      <c r="M43" s="4"/>
      <c r="N43" s="31"/>
    </row>
    <row r="44" spans="1:14" x14ac:dyDescent="0.2">
      <c r="A44" s="11">
        <v>40</v>
      </c>
      <c r="B44" s="3"/>
      <c r="C44" s="43"/>
      <c r="D44" s="1"/>
      <c r="E44" s="1"/>
      <c r="F44" s="4"/>
      <c r="G44" s="1"/>
      <c r="H44" s="1"/>
      <c r="I44" s="4"/>
      <c r="J44" s="1"/>
      <c r="K44" s="4"/>
      <c r="L44" s="1"/>
      <c r="M44" s="4"/>
      <c r="N44" s="31"/>
    </row>
    <row r="45" spans="1:14" x14ac:dyDescent="0.2">
      <c r="A45" s="11">
        <v>41</v>
      </c>
      <c r="B45" s="3"/>
      <c r="C45" s="43"/>
      <c r="D45" s="1"/>
      <c r="E45" s="1"/>
      <c r="F45" s="4"/>
      <c r="G45" s="1"/>
      <c r="H45" s="1"/>
      <c r="I45" s="4"/>
      <c r="J45" s="1"/>
      <c r="K45" s="4"/>
      <c r="L45" s="1"/>
      <c r="M45" s="4"/>
      <c r="N45" s="31"/>
    </row>
    <row r="46" spans="1:14" x14ac:dyDescent="0.2">
      <c r="A46" s="11">
        <v>42</v>
      </c>
      <c r="B46" s="3"/>
      <c r="C46" s="43"/>
      <c r="D46" s="1"/>
      <c r="E46" s="1"/>
      <c r="F46" s="4"/>
      <c r="G46" s="1"/>
      <c r="H46" s="1"/>
      <c r="I46" s="4"/>
      <c r="J46" s="1"/>
      <c r="K46" s="4"/>
      <c r="L46" s="1"/>
      <c r="M46" s="4"/>
      <c r="N46" s="31"/>
    </row>
    <row r="47" spans="1:14" x14ac:dyDescent="0.2">
      <c r="A47" s="11">
        <v>43</v>
      </c>
      <c r="B47" s="3"/>
      <c r="C47" s="43"/>
      <c r="D47" s="1"/>
      <c r="E47" s="1"/>
      <c r="F47" s="4"/>
      <c r="G47" s="1"/>
      <c r="H47" s="1"/>
      <c r="I47" s="4"/>
      <c r="J47" s="1"/>
      <c r="K47" s="4"/>
      <c r="L47" s="1"/>
      <c r="M47" s="4"/>
      <c r="N47" s="31"/>
    </row>
    <row r="48" spans="1:14" x14ac:dyDescent="0.2">
      <c r="A48" s="11">
        <v>44</v>
      </c>
      <c r="B48" s="3"/>
      <c r="C48" s="43"/>
      <c r="D48" s="1"/>
      <c r="E48" s="1"/>
      <c r="F48" s="4"/>
      <c r="G48" s="1"/>
      <c r="H48" s="1"/>
      <c r="I48" s="4"/>
      <c r="J48" s="1"/>
      <c r="K48" s="4"/>
      <c r="L48" s="1"/>
      <c r="M48" s="4"/>
      <c r="N48" s="31"/>
    </row>
    <row r="49" spans="1:14" x14ac:dyDescent="0.2">
      <c r="A49" s="11">
        <v>45</v>
      </c>
      <c r="B49" s="3"/>
      <c r="C49" s="43"/>
      <c r="D49" s="1"/>
      <c r="E49" s="1"/>
      <c r="F49" s="4"/>
      <c r="G49" s="1"/>
      <c r="H49" s="1"/>
      <c r="I49" s="4"/>
      <c r="J49" s="1"/>
      <c r="K49" s="4"/>
      <c r="L49" s="1"/>
      <c r="M49" s="4"/>
      <c r="N49" s="31"/>
    </row>
    <row r="50" spans="1:14" x14ac:dyDescent="0.2">
      <c r="A50" s="11">
        <v>46</v>
      </c>
      <c r="B50" s="3"/>
      <c r="C50" s="43"/>
      <c r="D50" s="1"/>
      <c r="E50" s="1"/>
      <c r="F50" s="4"/>
      <c r="G50" s="1"/>
      <c r="H50" s="1"/>
      <c r="I50" s="4"/>
      <c r="J50" s="1"/>
      <c r="K50" s="4"/>
      <c r="L50" s="1"/>
      <c r="M50" s="4"/>
      <c r="N50" s="31"/>
    </row>
    <row r="51" spans="1:14" x14ac:dyDescent="0.2">
      <c r="A51" s="11">
        <v>47</v>
      </c>
      <c r="B51" s="3"/>
      <c r="C51" s="43"/>
      <c r="D51" s="1"/>
      <c r="E51" s="1"/>
      <c r="F51" s="4"/>
      <c r="G51" s="1"/>
      <c r="H51" s="1"/>
      <c r="I51" s="4"/>
      <c r="J51" s="1"/>
      <c r="K51" s="4"/>
      <c r="L51" s="1"/>
      <c r="M51" s="4"/>
      <c r="N51" s="31"/>
    </row>
    <row r="52" spans="1:14" x14ac:dyDescent="0.2">
      <c r="A52" s="11">
        <v>48</v>
      </c>
      <c r="B52" s="3"/>
      <c r="C52" s="43"/>
      <c r="D52" s="1"/>
      <c r="E52" s="1"/>
      <c r="F52" s="4"/>
      <c r="G52" s="1"/>
      <c r="H52" s="1"/>
      <c r="I52" s="4"/>
      <c r="J52" s="1"/>
      <c r="K52" s="4"/>
      <c r="L52" s="1"/>
      <c r="M52" s="4"/>
      <c r="N52" s="31"/>
    </row>
    <row r="53" spans="1:14" x14ac:dyDescent="0.2">
      <c r="A53" s="11">
        <v>49</v>
      </c>
      <c r="B53" s="3"/>
      <c r="C53" s="43"/>
      <c r="D53" s="1"/>
      <c r="E53" s="1"/>
      <c r="F53" s="4"/>
      <c r="G53" s="1"/>
      <c r="H53" s="1"/>
      <c r="I53" s="4"/>
      <c r="J53" s="1"/>
      <c r="K53" s="4"/>
      <c r="L53" s="1"/>
      <c r="M53" s="4"/>
      <c r="N53" s="31"/>
    </row>
    <row r="54" spans="1:14" x14ac:dyDescent="0.2">
      <c r="A54" s="11">
        <v>50</v>
      </c>
      <c r="B54" s="3"/>
      <c r="C54" s="44"/>
      <c r="D54" s="1"/>
      <c r="E54" s="1"/>
      <c r="F54" s="4"/>
      <c r="G54" s="1"/>
      <c r="H54" s="1"/>
      <c r="I54" s="4"/>
      <c r="J54" s="1"/>
      <c r="K54" s="4"/>
      <c r="L54" s="1"/>
      <c r="M54" s="4"/>
      <c r="N54" s="31"/>
    </row>
    <row r="55" spans="1:14" x14ac:dyDescent="0.2">
      <c r="A55" s="11"/>
      <c r="B55" s="45" t="s">
        <v>160</v>
      </c>
      <c r="C55" s="43"/>
      <c r="D55" s="45"/>
      <c r="E55" s="45">
        <f t="shared" ref="E55:M55" si="0">SUM(E5:E54)</f>
        <v>0</v>
      </c>
      <c r="F55" s="46">
        <f t="shared" si="0"/>
        <v>0</v>
      </c>
      <c r="G55" s="45"/>
      <c r="H55" s="45">
        <f t="shared" si="0"/>
        <v>0</v>
      </c>
      <c r="I55" s="46">
        <f t="shared" si="0"/>
        <v>0</v>
      </c>
      <c r="J55" s="45">
        <f t="shared" si="0"/>
        <v>0</v>
      </c>
      <c r="K55" s="46">
        <f t="shared" si="0"/>
        <v>0</v>
      </c>
      <c r="L55" s="45">
        <f t="shared" si="0"/>
        <v>0</v>
      </c>
      <c r="M55" s="46">
        <f t="shared" si="0"/>
        <v>0</v>
      </c>
      <c r="N55" s="31"/>
    </row>
    <row r="56" spans="1:14" x14ac:dyDescent="0.2">
      <c r="A56" s="11"/>
      <c r="B56" s="43"/>
      <c r="C56" s="43"/>
      <c r="D56" s="43"/>
      <c r="E56" s="43"/>
      <c r="F56" s="43"/>
      <c r="G56" s="43"/>
      <c r="H56" s="43"/>
      <c r="I56" s="43"/>
      <c r="J56" s="43"/>
      <c r="K56" s="43"/>
      <c r="L56" s="43"/>
      <c r="M56" s="43"/>
      <c r="N56" s="31"/>
    </row>
    <row r="57" spans="1:14" x14ac:dyDescent="0.2">
      <c r="A57" s="11"/>
      <c r="B57" s="31"/>
      <c r="C57" s="31"/>
      <c r="D57" s="31"/>
      <c r="E57" s="31"/>
      <c r="F57" s="31"/>
      <c r="G57" s="31"/>
      <c r="H57" s="31"/>
      <c r="I57" s="31"/>
      <c r="J57" s="31"/>
      <c r="K57" s="31"/>
      <c r="L57" s="31"/>
      <c r="M57" s="31"/>
      <c r="N57" s="31"/>
    </row>
  </sheetData>
  <sheetProtection selectLockedCells="1"/>
  <mergeCells count="4">
    <mergeCell ref="D3:F3"/>
    <mergeCell ref="J3:K3"/>
    <mergeCell ref="L3:M3"/>
    <mergeCell ref="G3:I3"/>
  </mergeCells>
  <phoneticPr fontId="2" type="noConversion"/>
  <dataValidations count="50">
    <dataValidation allowBlank="1" showInputMessage="1" showErrorMessage="1" errorTitle="Invalid entry" error="Please follow the field instructions." promptTitle="1" prompt="Column: N/A; Row: 1 — Enter the required value." sqref="B5 D5:M5" xr:uid="{DFB72652-7437-41CD-B0F6-C6FCE222E1A0}"/>
    <dataValidation allowBlank="1" showInputMessage="1" showErrorMessage="1" errorTitle="Invalid entry" error="Please follow the field instructions." promptTitle="2" prompt="Column: N/A; Row: 2 — Enter the required value." sqref="B6 D6:M6" xr:uid="{07A78165-FE29-40A7-B83D-E63FFC11D3FD}"/>
    <dataValidation allowBlank="1" showInputMessage="1" showErrorMessage="1" errorTitle="Invalid entry" error="Please follow the field instructions." promptTitle="3" prompt="Column: N/A; Row: 3 — Enter the required value." sqref="B7 D7:M7" xr:uid="{33FD2046-3DB0-4C7E-9777-05C56B46E2C2}"/>
    <dataValidation allowBlank="1" showInputMessage="1" showErrorMessage="1" errorTitle="Invalid entry" error="Please follow the field instructions." promptTitle="4" prompt="Column: N/A; Row: 4 — Enter the required value." sqref="B8 D8:M8" xr:uid="{8D2AA24F-E4C4-497B-B218-FF20E1C8E40B}"/>
    <dataValidation allowBlank="1" showInputMessage="1" showErrorMessage="1" errorTitle="Invalid entry" error="Please follow the field instructions." promptTitle="5" prompt="Column: N/A; Row: 5 — Enter the required value." sqref="B9 D9:M9" xr:uid="{DC58A04A-8766-41AC-8107-A5B7C1F1E67C}"/>
    <dataValidation allowBlank="1" showInputMessage="1" showErrorMessage="1" errorTitle="Invalid entry" error="Please follow the field instructions." promptTitle="6" prompt="Column: N/A; Row: 6 — Enter the required value." sqref="B10 D10:M10" xr:uid="{CB41FD0E-08B2-4C08-A245-3C1E5C272DE0}"/>
    <dataValidation allowBlank="1" showInputMessage="1" showErrorMessage="1" errorTitle="Invalid entry" error="Please follow the field instructions." promptTitle="7" prompt="Column: N/A; Row: 7 — Enter the required value." sqref="B11 D11:M11" xr:uid="{3B549157-869E-4511-8D1D-1BC3F0CE7E6F}"/>
    <dataValidation allowBlank="1" showInputMessage="1" showErrorMessage="1" errorTitle="Invalid entry" error="Please follow the field instructions." promptTitle="8" prompt="Column: N/A; Row: 8 — Enter the required value." sqref="B12 D12:M12" xr:uid="{3811988F-2881-4D6E-876B-D9174FCBBD4A}"/>
    <dataValidation allowBlank="1" showInputMessage="1" showErrorMessage="1" errorTitle="Invalid entry" error="Please follow the field instructions." promptTitle="9" prompt="Column: N/A; Row: 9 — Enter the required value." sqref="B13 D13:M13" xr:uid="{947530C4-0157-4CCB-9439-D82E60708693}"/>
    <dataValidation allowBlank="1" showInputMessage="1" showErrorMessage="1" errorTitle="Invalid entry" error="Please follow the field instructions." promptTitle="10" prompt="Column: N/A; Row: 10 — Enter the required value." sqref="B14 D14:M14" xr:uid="{27FD6710-CB49-4DA9-93E9-CF862E5F5E8D}"/>
    <dataValidation allowBlank="1" showInputMessage="1" showErrorMessage="1" errorTitle="Invalid entry" error="Please follow the field instructions." promptTitle="11" prompt="Column: N/A; Row: 11 — Enter the required value." sqref="B15 D15:M15" xr:uid="{817D7F36-9AAD-4E18-A081-04E06CE4E512}"/>
    <dataValidation allowBlank="1" showInputMessage="1" showErrorMessage="1" errorTitle="Invalid entry" error="Please follow the field instructions." promptTitle="12" prompt="Column: N/A; Row: 12 — Enter the required value." sqref="B16 D16:M16" xr:uid="{308544B3-DEBE-4A4B-A85A-C5EE49A66225}"/>
    <dataValidation allowBlank="1" showInputMessage="1" showErrorMessage="1" errorTitle="Invalid entry" error="Please follow the field instructions." promptTitle="13" prompt="Column: N/A; Row: 13 — Enter the required value." sqref="B17 D17:M17" xr:uid="{A334B4B5-4B6E-4055-B9C4-8FCD9722D707}"/>
    <dataValidation allowBlank="1" showInputMessage="1" showErrorMessage="1" errorTitle="Invalid entry" error="Please follow the field instructions." promptTitle="14" prompt="Column: N/A; Row: 14 — Enter the required value." sqref="B18 D18:M18" xr:uid="{D8F001FE-FE48-4958-8C6F-8FA0BFCEA93F}"/>
    <dataValidation allowBlank="1" showInputMessage="1" showErrorMessage="1" errorTitle="Invalid entry" error="Please follow the field instructions." promptTitle="15" prompt="Column: N/A; Row: 15 — Enter the required value." sqref="B19 D19:M19" xr:uid="{E0E11C8E-788E-444C-A639-D68EE70C88F0}"/>
    <dataValidation type="whole" allowBlank="1" showInputMessage="1" showErrorMessage="1" errorTitle="Invalid entry" error="Whole numbers only between -99999999999999 and 99999999999999." promptTitle="16" prompt="Column: Schedule A; Row: 16 — Enter a whole number (no decimals or cents)." sqref="B20 D20:M20" xr:uid="{DDFADB48-27CB-4152-8B95-7F81F3887636}">
      <formula1>-99999999999999</formula1>
      <formula2>99999999999999</formula2>
    </dataValidation>
    <dataValidation type="whole" allowBlank="1" showInputMessage="1" showErrorMessage="1" errorTitle="Invalid entry" error="Whole numbers only between -99999999999999 and 99999999999999." promptTitle="17" prompt="Column: Schedule A; Row: 17 — Enter a whole number (no decimals or cents)." sqref="B21 D21:M21" xr:uid="{8A4CE922-4994-4F18-B5ED-537D9865C143}">
      <formula1>-99999999999999</formula1>
      <formula2>99999999999999</formula2>
    </dataValidation>
    <dataValidation type="whole" allowBlank="1" showInputMessage="1" showErrorMessage="1" errorTitle="Invalid entry" error="Whole numbers only between -99999999999999 and 99999999999999." promptTitle="18" prompt="Column: Schedule A; Row: 18 — Enter a whole number (no decimals or cents)." sqref="B22 D22:M22" xr:uid="{44B38F09-BB1F-4E60-8686-A78A5586DD14}">
      <formula1>-99999999999999</formula1>
      <formula2>99999999999999</formula2>
    </dataValidation>
    <dataValidation type="whole" allowBlank="1" showInputMessage="1" showErrorMessage="1" errorTitle="Invalid entry" error="Whole numbers only between -99999999999999 and 99999999999999." promptTitle="19" prompt="Column: Schedule A; Row: 19 — Enter a whole number (no decimals or cents)." sqref="B23 D23:M23" xr:uid="{701051AB-927A-42B7-AF84-3AE424963B4E}">
      <formula1>-99999999999999</formula1>
      <formula2>99999999999999</formula2>
    </dataValidation>
    <dataValidation type="whole" allowBlank="1" showInputMessage="1" showErrorMessage="1" errorTitle="Invalid entry" error="Whole numbers only between -99999999999999 and 99999999999999." promptTitle="20" prompt="Column: Schedule A; Row: 20 — Enter a whole number (no decimals or cents)." sqref="B24 D24:M24" xr:uid="{64F961DD-9E57-4206-8952-74B3088C2B6C}">
      <formula1>-99999999999999</formula1>
      <formula2>99999999999999</formula2>
    </dataValidation>
    <dataValidation type="whole" allowBlank="1" showInputMessage="1" showErrorMessage="1" errorTitle="Invalid entry" error="Whole numbers only between -99999999999999 and 99999999999999." promptTitle="21" prompt="Column: Schedule A; Row: 21 — Enter a whole number (no decimals or cents)." sqref="B25 D25:M25" xr:uid="{928FCCAF-6B01-4F08-848E-483A99F069C2}">
      <formula1>-99999999999999</formula1>
      <formula2>99999999999999</formula2>
    </dataValidation>
    <dataValidation type="whole" allowBlank="1" showInputMessage="1" showErrorMessage="1" errorTitle="Invalid entry" error="Whole numbers only between -99999999999999 and 99999999999999." promptTitle="22" prompt="Column: Schedule A; Row: 22 — Enter a whole number (no decimals or cents)." sqref="B26 D26:M26" xr:uid="{9F4A2956-9258-431E-AF93-26095600934A}">
      <formula1>-99999999999999</formula1>
      <formula2>99999999999999</formula2>
    </dataValidation>
    <dataValidation type="whole" allowBlank="1" showInputMessage="1" showErrorMessage="1" errorTitle="Invalid entry" error="Whole numbers only between -99999999999999 and 99999999999999." promptTitle="23" prompt="Column: Schedule A; Row: 23 — Enter a whole number (no decimals or cents)." sqref="B27 D27:M27" xr:uid="{DC734905-EE31-4F40-93B1-085FAFFE64C8}">
      <formula1>-99999999999999</formula1>
      <formula2>99999999999999</formula2>
    </dataValidation>
    <dataValidation type="whole" allowBlank="1" showInputMessage="1" showErrorMessage="1" errorTitle="Invalid entry" error="Whole numbers only between -99999999999999 and 99999999999999." promptTitle="24" prompt="Column: Schedule A; Row: 24 — Enter a whole number (no decimals or cents)." sqref="B28 D28:M28" xr:uid="{1F1BDA1B-C981-4548-8A8B-16EAED020B76}">
      <formula1>-99999999999999</formula1>
      <formula2>99999999999999</formula2>
    </dataValidation>
    <dataValidation type="whole" allowBlank="1" showInputMessage="1" showErrorMessage="1" errorTitle="Invalid entry" error="Whole numbers only between -99999999999999 and 99999999999999." promptTitle="25" prompt="Column: Schedule A; Row: 25 — Enter a whole number (no decimals or cents)." sqref="B29 D29:M29" xr:uid="{F8FDF44C-9203-4E38-BB81-BF6577ED250B}">
      <formula1>-99999999999999</formula1>
      <formula2>99999999999999</formula2>
    </dataValidation>
    <dataValidation type="whole" allowBlank="1" showInputMessage="1" showErrorMessage="1" errorTitle="Invalid entry" error="Whole numbers only between -99999999999999 and 99999999999999." promptTitle="26" prompt="Column: Schedule A; Row: 26 — Enter a whole number (no decimals or cents)." sqref="B30 D30:M30" xr:uid="{9822415A-F4E6-41B6-A18C-2AAA8591D7C0}">
      <formula1>-99999999999999</formula1>
      <formula2>99999999999999</formula2>
    </dataValidation>
    <dataValidation type="whole" allowBlank="1" showInputMessage="1" showErrorMessage="1" errorTitle="Invalid entry" error="Whole numbers only between -99999999999999 and 99999999999999." promptTitle="27" prompt="Column: Schedule A; Row: 27 — Enter a whole number (no decimals or cents)." sqref="B31 D31:M31" xr:uid="{D90EAB03-F5E9-4384-BDE5-4599C6222417}">
      <formula1>-99999999999999</formula1>
      <formula2>99999999999999</formula2>
    </dataValidation>
    <dataValidation type="whole" allowBlank="1" showInputMessage="1" showErrorMessage="1" errorTitle="Invalid entry" error="Whole numbers only between -99999999999999 and 99999999999999." promptTitle="28" prompt="Column: Schedule A; Row: 28 — Enter a whole number (no decimals or cents)." sqref="B32 D32:M32" xr:uid="{32AB15A5-7F36-4984-A465-DBBC0894B87B}">
      <formula1>-99999999999999</formula1>
      <formula2>99999999999999</formula2>
    </dataValidation>
    <dataValidation type="whole" allowBlank="1" showInputMessage="1" showErrorMessage="1" errorTitle="Invalid entry" error="Whole numbers only between -99999999999999 and 99999999999999." promptTitle="29" prompt="Column: Schedule A; Row: 29 — Enter a whole number (no decimals or cents)." sqref="B33 D33:M33" xr:uid="{60F3D3B9-8AE7-4A63-B9AA-4C0E70B5FB65}">
      <formula1>-99999999999999</formula1>
      <formula2>99999999999999</formula2>
    </dataValidation>
    <dataValidation type="whole" allowBlank="1" showInputMessage="1" showErrorMessage="1" errorTitle="Invalid entry" error="Whole numbers only between -99999999999999 and 99999999999999." promptTitle="30" prompt="Column: Schedule A; Row: 30 — Enter a whole number (no decimals or cents)." sqref="B34 D34:M34" xr:uid="{5577BABB-C3BB-4B7A-BB4B-44D2E1BB264F}">
      <formula1>-99999999999999</formula1>
      <formula2>99999999999999</formula2>
    </dataValidation>
    <dataValidation type="whole" allowBlank="1" showInputMessage="1" showErrorMessage="1" errorTitle="Invalid entry" error="Whole numbers only between -99999999999999 and 99999999999999." promptTitle="31" prompt="Column: Schedule A; Row: 31 — Enter a whole number (no decimals or cents)." sqref="B35 D35:M35" xr:uid="{4EF90174-E5FF-439D-AF42-29456A0883D2}">
      <formula1>-99999999999999</formula1>
      <formula2>99999999999999</formula2>
    </dataValidation>
    <dataValidation type="whole" allowBlank="1" showInputMessage="1" showErrorMessage="1" errorTitle="Invalid entry" error="Whole numbers only between -99999999999999 and 99999999999999." promptTitle="32" prompt="Column: Schedule A; Row: 32 — Enter a whole number (no decimals or cents)." sqref="B36 D36:M36" xr:uid="{902A4666-2608-4346-AB82-AD0FCD769AC3}">
      <formula1>-99999999999999</formula1>
      <formula2>99999999999999</formula2>
    </dataValidation>
    <dataValidation type="whole" allowBlank="1" showInputMessage="1" showErrorMessage="1" errorTitle="Invalid entry" error="Whole numbers only between -99999999999999 and 99999999999999." promptTitle="33" prompt="Column: Schedule A; Row: 33 — Enter a whole number (no decimals or cents)." sqref="B37 D37:M37" xr:uid="{CE71C587-C97F-4E78-9011-B47050D20B01}">
      <formula1>-99999999999999</formula1>
      <formula2>99999999999999</formula2>
    </dataValidation>
    <dataValidation type="whole" allowBlank="1" showInputMessage="1" showErrorMessage="1" errorTitle="Invalid entry" error="Whole numbers only between -99999999999999 and 99999999999999." promptTitle="34" prompt="Column: Schedule A; Row: 34 — Enter a whole number (no decimals or cents)." sqref="B38 D38:M38" xr:uid="{5AF81B11-EFD0-4138-9CBE-4C704EC7FA69}">
      <formula1>-99999999999999</formula1>
      <formula2>99999999999999</formula2>
    </dataValidation>
    <dataValidation type="whole" allowBlank="1" showInputMessage="1" showErrorMessage="1" errorTitle="Invalid entry" error="Whole numbers only between -99999999999999 and 99999999999999." promptTitle="35" prompt="Column: Schedule A; Row: 35 — Enter a whole number (no decimals or cents)." sqref="B39 D39:M39" xr:uid="{854FD3F5-DEBA-4F7F-9F25-9046D6AEFE83}">
      <formula1>-99999999999999</formula1>
      <formula2>99999999999999</formula2>
    </dataValidation>
    <dataValidation type="whole" allowBlank="1" showInputMessage="1" showErrorMessage="1" errorTitle="Invalid entry" error="Whole numbers only between -99999999999999 and 99999999999999." promptTitle="36" prompt="Column: Schedule A; Row: 36 — Enter a whole number (no decimals or cents)." sqref="B40 D40:M40" xr:uid="{9D027847-D636-423C-97B9-0FA3B240B93D}">
      <formula1>-99999999999999</formula1>
      <formula2>99999999999999</formula2>
    </dataValidation>
    <dataValidation type="whole" allowBlank="1" showInputMessage="1" showErrorMessage="1" errorTitle="Invalid entry" error="Whole numbers only between -99999999999999 and 99999999999999." promptTitle="37" prompt="Column: Schedule A; Row: 37 — Enter a whole number (no decimals or cents)." sqref="B41 D41:M41" xr:uid="{E4C270A6-A891-4A5A-88BA-391C8C522EFC}">
      <formula1>-99999999999999</formula1>
      <formula2>99999999999999</formula2>
    </dataValidation>
    <dataValidation type="whole" allowBlank="1" showInputMessage="1" showErrorMessage="1" errorTitle="Invalid entry" error="Whole numbers only between -99999999999999 and 99999999999999." promptTitle="38" prompt="Column: Schedule A; Row: 38 — Enter a whole number (no decimals or cents)." sqref="B42 D42:M42" xr:uid="{9C3DA5DC-74AB-410E-B199-EFFF1EAEF821}">
      <formula1>-99999999999999</formula1>
      <formula2>99999999999999</formula2>
    </dataValidation>
    <dataValidation type="whole" allowBlank="1" showInputMessage="1" showErrorMessage="1" errorTitle="Invalid entry" error="Whole numbers only between -99999999999999 and 99999999999999." promptTitle="39" prompt="Column: Schedule A; Row: 39 — Enter a whole number (no decimals or cents)." sqref="B43 D43:M43" xr:uid="{0BEF6C08-6B40-4801-8FEB-3D6F634CB867}">
      <formula1>-99999999999999</formula1>
      <formula2>99999999999999</formula2>
    </dataValidation>
    <dataValidation type="whole" allowBlank="1" showInputMessage="1" showErrorMessage="1" errorTitle="Invalid entry" error="Whole numbers only between -99999999999999 and 99999999999999." promptTitle="40" prompt="Column: Schedule A; Row: 40 — Enter a whole number (no decimals or cents)." sqref="B44 D44:M44" xr:uid="{559BCFCF-5ACB-40E2-9AFA-1D01AC71D91C}">
      <formula1>-99999999999999</formula1>
      <formula2>99999999999999</formula2>
    </dataValidation>
    <dataValidation type="whole" allowBlank="1" showInputMessage="1" showErrorMessage="1" errorTitle="Invalid entry" error="Whole numbers only between -99999999999999 and 99999999999999." promptTitle="41" prompt="Column: Schedule A; Row: 41 — Enter a whole number (no decimals or cents)." sqref="B45 D45:M45" xr:uid="{95413987-5004-464E-9C8D-9E838E513710}">
      <formula1>-99999999999999</formula1>
      <formula2>99999999999999</formula2>
    </dataValidation>
    <dataValidation type="whole" allowBlank="1" showInputMessage="1" showErrorMessage="1" errorTitle="Invalid entry" error="Whole numbers only between -99999999999999 and 99999999999999." promptTitle="42" prompt="Column: Schedule A; Row: 42 — Enter a whole number (no decimals or cents)." sqref="B46 D46:M46" xr:uid="{032DCD0C-D110-45AE-A1CE-9112ACF11BAE}">
      <formula1>-99999999999999</formula1>
      <formula2>99999999999999</formula2>
    </dataValidation>
    <dataValidation type="whole" allowBlank="1" showInputMessage="1" showErrorMessage="1" errorTitle="Invalid entry" error="Whole numbers only between -99999999999999 and 99999999999999." promptTitle="43" prompt="Column: Schedule A; Row: 43 — Enter a whole number (no decimals or cents)." sqref="B47 D47:M47" xr:uid="{8E2812C6-F46D-401D-A3B2-7F9518C82996}">
      <formula1>-99999999999999</formula1>
      <formula2>99999999999999</formula2>
    </dataValidation>
    <dataValidation type="whole" allowBlank="1" showInputMessage="1" showErrorMessage="1" errorTitle="Invalid entry" error="Whole numbers only between -99999999999999 and 99999999999999." promptTitle="44" prompt="Column: Schedule A; Row: 44 — Enter a whole number (no decimals or cents)." sqref="B48 D48:M48" xr:uid="{73B3399A-445F-44F9-A557-BB4DDE1EB048}">
      <formula1>-99999999999999</formula1>
      <formula2>99999999999999</formula2>
    </dataValidation>
    <dataValidation type="whole" allowBlank="1" showInputMessage="1" showErrorMessage="1" errorTitle="Invalid entry" error="Whole numbers only between -99999999999999 and 99999999999999." promptTitle="45" prompt="Column: Schedule A; Row: 45 — Enter a whole number (no decimals or cents)." sqref="B49 D49:M49" xr:uid="{0A61F9C8-904A-4ECC-96A4-3A7CCB833AF6}">
      <formula1>-99999999999999</formula1>
      <formula2>99999999999999</formula2>
    </dataValidation>
    <dataValidation type="whole" allowBlank="1" showInputMessage="1" showErrorMessage="1" errorTitle="Invalid entry" error="Whole numbers only between -99999999999999 and 99999999999999." promptTitle="46" prompt="Column: Schedule A; Row: 46 — Enter a whole number (no decimals or cents)." sqref="B50 D50:M50" xr:uid="{94275D09-EC8F-46E4-9E82-6FE601AA761F}">
      <formula1>-99999999999999</formula1>
      <formula2>99999999999999</formula2>
    </dataValidation>
    <dataValidation type="whole" allowBlank="1" showInputMessage="1" showErrorMessage="1" errorTitle="Invalid entry" error="Whole numbers only between -99999999999999 and 99999999999999." promptTitle="47" prompt="Column: Schedule A; Row: 47 — Enter a whole number (no decimals or cents)." sqref="B51 D51:M51" xr:uid="{49A5C4DC-89B0-4B53-A7BF-D2C5B9179878}">
      <formula1>-99999999999999</formula1>
      <formula2>99999999999999</formula2>
    </dataValidation>
    <dataValidation type="whole" allowBlank="1" showInputMessage="1" showErrorMessage="1" errorTitle="Invalid entry" error="Whole numbers only between -99999999999999 and 99999999999999." promptTitle="48" prompt="Column: Schedule A; Row: 48 — Enter a whole number (no decimals or cents)." sqref="B52 D52:M52" xr:uid="{B4C973C1-8696-4E52-9838-BF521F48BC16}">
      <formula1>-99999999999999</formula1>
      <formula2>99999999999999</formula2>
    </dataValidation>
    <dataValidation type="whole" allowBlank="1" showInputMessage="1" showErrorMessage="1" errorTitle="Invalid entry" error="Whole numbers only between -99999999999999 and 99999999999999." promptTitle="49" prompt="Column: Schedule A; Row: 49 — Enter a whole number (no decimals or cents)." sqref="B53 D53:M53" xr:uid="{23E5AE58-7846-4C0C-B6C8-A568B75333A1}">
      <formula1>-99999999999999</formula1>
      <formula2>99999999999999</formula2>
    </dataValidation>
    <dataValidation type="whole" allowBlank="1" showInputMessage="1" showErrorMessage="1" errorTitle="Invalid entry" error="Whole numbers only between -99999999999999 and 99999999999999." promptTitle="50" prompt="Column: Schedule A; Row: 50 — Enter a whole number (no decimals or cents)." sqref="B54 D54:M54" xr:uid="{FCED5223-4759-4D7B-9189-3FD32FF1FE8D}">
      <formula1>-99999999999999</formula1>
      <formula2>99999999999999</formula2>
    </dataValidation>
  </dataValidations>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231DED25F9294789BEB14DB2CF236B" ma:contentTypeVersion="0" ma:contentTypeDescription="Create a new document." ma:contentTypeScope="" ma:versionID="e26c1f22617c3d7264ed09f814281584">
  <xsd:schema xmlns:xsd="http://www.w3.org/2001/XMLSchema" xmlns:xs="http://www.w3.org/2001/XMLSchema" xmlns:p="http://schemas.microsoft.com/office/2006/metadata/properties" targetNamespace="http://schemas.microsoft.com/office/2006/metadata/properties" ma:root="true" ma:fieldsID="31d5eec3c12ee2e8127422d567928f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DA5F48-7D04-4F4B-9C7B-E2A31E2780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9B56CDF-09B2-401C-AD49-A13F9C58D30C}">
  <ds:schemaRefs>
    <ds:schemaRef ds:uri="http://schemas.microsoft.com/sharepoint/v3/contenttype/forms"/>
  </ds:schemaRefs>
</ds:datastoreItem>
</file>

<file path=customXml/itemProps3.xml><?xml version="1.0" encoding="utf-8"?>
<ds:datastoreItem xmlns:ds="http://schemas.openxmlformats.org/officeDocument/2006/customXml" ds:itemID="{8459EA4E-14F7-4CA1-8F71-9D6A41D631C4}">
  <ds:schemaRefs>
    <ds:schemaRef ds:uri="http://purl.org/dc/terms/"/>
    <ds:schemaRef ds:uri="http://www.w3.org/XML/1998/namespace"/>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dcmitype/"/>
  </ds:schemaRefs>
</ds:datastoreItem>
</file>

<file path=docMetadata/LabelInfo.xml><?xml version="1.0" encoding="utf-8"?>
<clbl:labelList xmlns:clbl="http://schemas.microsoft.com/office/2020/mipLabelMetadata">
  <clbl:label id="{a9bc8cfd-9b51-41b5-9523-fdea261bf622}" enabled="0" method="" siteId="{a9bc8cfd-9b51-41b5-9523-fdea261bf62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 Form</vt:lpstr>
      <vt:lpstr>Schedule G</vt:lpstr>
      <vt:lpstr>'Report Form'!Print_Area</vt:lpstr>
    </vt:vector>
  </TitlesOfParts>
  <Company>IDOB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IDOB Regulated or Industrial Annual Report Form</dc:title>
  <dc:creator>rjohnson</dc:creator>
  <cp:lastModifiedBy>Mary Teare</cp:lastModifiedBy>
  <cp:lastPrinted>2009-02-25T16:58:46Z</cp:lastPrinted>
  <dcterms:created xsi:type="dcterms:W3CDTF">2007-11-19T18:21:37Z</dcterms:created>
  <dcterms:modified xsi:type="dcterms:W3CDTF">2026-04-16T22:00:48Z</dcterms:modified>
</cp:coreProperties>
</file>