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idob-my.sharepoint.com/personal/mary_teare_idob_state_ia_us/Documents/Desktop/Projects/Accessibility/Remediate through IDOB/"/>
    </mc:Choice>
  </mc:AlternateContent>
  <xr:revisionPtr revIDLastSave="32" documentId="8_{918D28AE-4EE4-4B27-A077-82F9DBB1C5B2}" xr6:coauthVersionLast="47" xr6:coauthVersionMax="47" xr10:uidLastSave="{EF3B4B52-E3B8-4179-8448-AABBD81217E4}"/>
  <bookViews>
    <workbookView xWindow="-120" yWindow="-120" windowWidth="29040" windowHeight="15720" xr2:uid="{00000000-000D-0000-FFFF-FFFF00000000}"/>
  </bookViews>
  <sheets>
    <sheet name="Delayed Deposit Annual Report" sheetId="1" r:id="rId1"/>
  </sheets>
  <definedNames>
    <definedName name="_xlnm.Print_Area" localSheetId="0">'Delayed Deposit Annual Report'!$A$1:$R$241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5" i="1" l="1"/>
  <c r="F225" i="1"/>
  <c r="I224" i="1"/>
  <c r="H224" i="1"/>
  <c r="G224" i="1"/>
  <c r="F224" i="1"/>
  <c r="E224" i="1"/>
  <c r="F181" i="1"/>
  <c r="F179" i="1"/>
  <c r="F177" i="1"/>
  <c r="H175" i="1"/>
  <c r="G175" i="1"/>
  <c r="H174" i="1"/>
  <c r="H173" i="1"/>
  <c r="H172" i="1"/>
  <c r="H171" i="1"/>
  <c r="H170" i="1"/>
  <c r="H169" i="1"/>
  <c r="H168" i="1"/>
  <c r="H167" i="1"/>
  <c r="H166" i="1"/>
  <c r="H165" i="1"/>
  <c r="H164" i="1"/>
  <c r="H162" i="1"/>
  <c r="G162" i="1"/>
  <c r="H146" i="1"/>
  <c r="H145" i="1"/>
  <c r="G140" i="1"/>
  <c r="G139" i="1"/>
  <c r="F139" i="1"/>
  <c r="H138" i="1"/>
  <c r="H137" i="1"/>
  <c r="H136" i="1"/>
  <c r="G131" i="1"/>
  <c r="F131" i="1"/>
  <c r="G130" i="1"/>
  <c r="F130" i="1"/>
  <c r="H129" i="1"/>
  <c r="H128" i="1"/>
  <c r="H127" i="1"/>
  <c r="G126" i="1"/>
  <c r="F126" i="1"/>
  <c r="H125" i="1"/>
  <c r="H124" i="1"/>
  <c r="H123" i="1"/>
  <c r="W122" i="1"/>
  <c r="W121" i="1"/>
  <c r="W120" i="1"/>
  <c r="F118" i="1"/>
  <c r="H117" i="1"/>
  <c r="F116" i="1"/>
  <c r="H114" i="1"/>
  <c r="H110" i="1"/>
  <c r="H109" i="1"/>
  <c r="G109" i="1"/>
  <c r="F109" i="1"/>
  <c r="W108" i="1"/>
  <c r="F108" i="1"/>
  <c r="H107" i="1"/>
  <c r="H106" i="1"/>
  <c r="H105" i="1"/>
  <c r="X104" i="1"/>
  <c r="H104" i="1"/>
  <c r="X103" i="1"/>
  <c r="H103" i="1"/>
  <c r="X102" i="1"/>
  <c r="X101" i="1"/>
  <c r="H101" i="1"/>
  <c r="X100" i="1"/>
  <c r="W100" i="1"/>
  <c r="W99" i="1"/>
  <c r="F99" i="1"/>
  <c r="W98" i="1"/>
  <c r="H98" i="1"/>
  <c r="H97" i="1"/>
  <c r="X96" i="1"/>
  <c r="H96" i="1"/>
  <c r="X95" i="1"/>
  <c r="H95" i="1"/>
  <c r="X94" i="1"/>
  <c r="H94" i="1"/>
  <c r="X93" i="1"/>
  <c r="X92" i="1"/>
  <c r="W92" i="1"/>
  <c r="F91" i="1"/>
  <c r="H90" i="1"/>
  <c r="H89" i="1"/>
  <c r="X88" i="1"/>
  <c r="H88" i="1"/>
  <c r="X87" i="1"/>
  <c r="H87" i="1"/>
  <c r="H86" i="1"/>
  <c r="H85" i="1"/>
  <c r="H84" i="1"/>
  <c r="X83" i="1"/>
  <c r="H83" i="1"/>
  <c r="X82" i="1"/>
  <c r="F82" i="1"/>
  <c r="X81" i="1"/>
  <c r="H81" i="1"/>
  <c r="X80" i="1"/>
  <c r="H80" i="1"/>
  <c r="X79" i="1"/>
  <c r="H79" i="1"/>
  <c r="X78" i="1"/>
  <c r="H78" i="1"/>
  <c r="X77" i="1"/>
  <c r="H77" i="1"/>
  <c r="X76" i="1"/>
  <c r="X75" i="1"/>
  <c r="X74" i="1"/>
  <c r="X73" i="1"/>
  <c r="W72" i="1"/>
  <c r="F72" i="1"/>
  <c r="W71" i="1"/>
  <c r="F71" i="1"/>
  <c r="F70" i="1"/>
  <c r="W69" i="1"/>
  <c r="H69" i="1"/>
  <c r="H68" i="1"/>
  <c r="X67" i="1"/>
  <c r="X66" i="1"/>
  <c r="F66" i="1"/>
  <c r="X65" i="1"/>
  <c r="G65" i="1"/>
  <c r="F65" i="1"/>
  <c r="X60" i="1"/>
  <c r="X59" i="1"/>
  <c r="X58" i="1"/>
  <c r="X57" i="1"/>
  <c r="X56" i="1"/>
  <c r="X54" i="1"/>
  <c r="X53" i="1"/>
  <c r="X52" i="1"/>
  <c r="X51" i="1"/>
  <c r="X50" i="1"/>
  <c r="X49" i="1"/>
  <c r="X48" i="1"/>
  <c r="X47" i="1"/>
  <c r="X46" i="1"/>
  <c r="X45" i="1"/>
  <c r="X44" i="1"/>
  <c r="X43" i="1"/>
  <c r="X42" i="1"/>
  <c r="F42" i="1"/>
  <c r="X41" i="1"/>
  <c r="X40" i="1"/>
  <c r="H40" i="1"/>
  <c r="X39" i="1"/>
  <c r="X38" i="1"/>
  <c r="H38" i="1"/>
  <c r="X37" i="1"/>
  <c r="X36" i="1"/>
  <c r="B35" i="1"/>
  <c r="X34" i="1"/>
  <c r="X33" i="1"/>
  <c r="X30" i="1"/>
  <c r="X29" i="1"/>
  <c r="X28" i="1"/>
  <c r="X26" i="1"/>
  <c r="X23" i="1"/>
  <c r="K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rjohnson</author>
    <author>Mary Sandvig</author>
  </authors>
  <commentList>
    <comment ref="F49" authorId="0" shapeId="0" xr:uid="{00000000-0006-0000-0000-000001000000}">
      <text>
        <r>
          <rPr>
            <sz val="10"/>
            <color indexed="81"/>
            <rFont val="Tahoma"/>
            <family val="2"/>
          </rPr>
          <t>Enter amount recovered as a negative number.</t>
        </r>
      </text>
    </comment>
    <comment ref="G49" authorId="1" shapeId="0" xr:uid="{00000000-0006-0000-0000-000002000000}">
      <text>
        <r>
          <rPr>
            <sz val="9"/>
            <color indexed="81"/>
            <rFont val="Tahoma"/>
            <family val="2"/>
          </rPr>
          <t>Enter amount recovered as a negative number.</t>
        </r>
      </text>
    </comment>
    <comment ref="F81" authorId="0" shapeId="0" xr:uid="{00000000-0006-0000-0000-000003000000}">
      <text>
        <r>
          <rPr>
            <sz val="10"/>
            <color indexed="81"/>
            <rFont val="Tahoma"/>
            <family val="2"/>
          </rPr>
          <t>Enter as a positive
 number.</t>
        </r>
      </text>
    </comment>
    <comment ref="F105" authorId="0" shapeId="0" xr:uid="{00000000-0006-0000-0000-000005000000}">
      <text>
        <r>
          <rPr>
            <sz val="10"/>
            <color indexed="81"/>
            <rFont val="Tahoma"/>
            <family val="2"/>
          </rPr>
          <t>Enter as a positive
number.</t>
        </r>
      </text>
    </comment>
    <comment ref="F109" authorId="0" shapeId="0" xr:uid="{00000000-0006-0000-0000-000006000000}">
      <text>
        <r>
          <rPr>
            <sz val="8"/>
            <color indexed="81"/>
            <rFont val="Tahoma"/>
            <family val="2"/>
          </rPr>
          <t xml:space="preserve">If you do not balance, difference will show in cell to right.
</t>
        </r>
      </text>
    </comment>
    <comment ref="F117" authorId="1" shapeId="0" xr:uid="{00000000-0006-0000-0000-000007000000}">
      <text>
        <r>
          <rPr>
            <b/>
            <sz val="10"/>
            <color indexed="81"/>
            <rFont val="Tahoma"/>
            <family val="2"/>
          </rPr>
          <t>Enter as a negative number.</t>
        </r>
      </text>
    </comment>
    <comment ref="D232" authorId="0" shapeId="0" xr:uid="{00000000-0006-0000-0000-000008000000}">
      <text>
        <r>
          <rPr>
            <sz val="8"/>
            <color indexed="81"/>
            <rFont val="Tahoma"/>
            <family val="2"/>
          </rPr>
          <t>Enter date in month xx,xxxx format.</t>
        </r>
      </text>
    </comment>
  </commentList>
</comments>
</file>

<file path=xl/sharedStrings.xml><?xml version="1.0" encoding="utf-8"?>
<sst xmlns="http://schemas.openxmlformats.org/spreadsheetml/2006/main" count="255" uniqueCount="183">
  <si>
    <t>ANNUAL REPORT</t>
  </si>
  <si>
    <t>Licensee Name:</t>
  </si>
  <si>
    <t>Address:</t>
  </si>
  <si>
    <t>Corporation, partnership, or individual:</t>
  </si>
  <si>
    <t>If incorporated, enter state of incorporation:</t>
  </si>
  <si>
    <t>200 EAST GRAND AVENUE, SUITE 300, DES MOINES, IOWA 50309-1827</t>
  </si>
  <si>
    <t>Licensee Number:</t>
  </si>
  <si>
    <t>Names of principal officers, partners or owners at close of period:</t>
  </si>
  <si>
    <t>President:</t>
  </si>
  <si>
    <t>Vice President</t>
  </si>
  <si>
    <t>Secretary:</t>
  </si>
  <si>
    <t>Treasurer:</t>
  </si>
  <si>
    <t>List other businesses operated from the same location as the delayed deposit services business:</t>
  </si>
  <si>
    <t>INCOME</t>
  </si>
  <si>
    <t>Charges collected and/or earned:</t>
  </si>
  <si>
    <t>Other income (itemized)</t>
  </si>
  <si>
    <t xml:space="preserve">  Late charges</t>
  </si>
  <si>
    <t xml:space="preserve">  Other</t>
  </si>
  <si>
    <t>Total Operating Income</t>
  </si>
  <si>
    <t>EXPENSES</t>
  </si>
  <si>
    <t>Advertising</t>
  </si>
  <si>
    <t>Auditing</t>
  </si>
  <si>
    <t>Bad Debts:</t>
  </si>
  <si>
    <t xml:space="preserve">  Charge-off (direct write-off)</t>
  </si>
  <si>
    <t xml:space="preserve">  Deduct: Recovery on charge-off</t>
  </si>
  <si>
    <t xml:space="preserve">  Additions to reserve for bad debt</t>
  </si>
  <si>
    <t>Depreciation and amortization</t>
  </si>
  <si>
    <t>Insurance and fidelity bonds</t>
  </si>
  <si>
    <t>Legal fees and disbursements</t>
  </si>
  <si>
    <t>Postage, printing, stationery and supplies</t>
  </si>
  <si>
    <t>Rent, janitorial services and utilities</t>
  </si>
  <si>
    <t>Salaries of officers, owners &amp; partners</t>
  </si>
  <si>
    <t>Salaries of all other employees</t>
  </si>
  <si>
    <t>Taxes - other than on income</t>
  </si>
  <si>
    <t>License fees</t>
  </si>
  <si>
    <t>Telephone and facsimile</t>
  </si>
  <si>
    <t>Travel, auto expense &amp; allowance</t>
  </si>
  <si>
    <t>Supervision and administration</t>
  </si>
  <si>
    <t>Other expenses</t>
  </si>
  <si>
    <t>Interest paid on borrowed funds</t>
  </si>
  <si>
    <t>Total expenses before income taxes</t>
  </si>
  <si>
    <t>Income before income taxes</t>
  </si>
  <si>
    <t>Income Taxes:</t>
  </si>
  <si>
    <t xml:space="preserve">  State</t>
  </si>
  <si>
    <t xml:space="preserve">  Federal</t>
  </si>
  <si>
    <t xml:space="preserve">Total Expenses  </t>
  </si>
  <si>
    <t>Net Income</t>
  </si>
  <si>
    <t>Net Income as a percent of average receivables</t>
  </si>
  <si>
    <t>SCHEDULE B - BALANCE SHEET</t>
  </si>
  <si>
    <t>ASSETS</t>
  </si>
  <si>
    <t>Cash</t>
  </si>
  <si>
    <t xml:space="preserve">   On hand in banks</t>
  </si>
  <si>
    <t xml:space="preserve">   Compensating balance</t>
  </si>
  <si>
    <t>Short term investments</t>
  </si>
  <si>
    <t>Loans Receivable</t>
  </si>
  <si>
    <t>Less Reserve for Bad Debt</t>
  </si>
  <si>
    <t>Total Liquid and Earning Assets</t>
  </si>
  <si>
    <t>Inter-company Loans</t>
  </si>
  <si>
    <t>Investments in affiliates</t>
  </si>
  <si>
    <t>Other investments</t>
  </si>
  <si>
    <t>Building &amp; land (less depreciation)</t>
  </si>
  <si>
    <t>Repossessed property</t>
  </si>
  <si>
    <t>Other assets</t>
  </si>
  <si>
    <t>TOTAL ASSETS</t>
  </si>
  <si>
    <t>LIABILITIES</t>
  </si>
  <si>
    <t>Short term borrowings</t>
  </si>
  <si>
    <t>Long term borrowings</t>
  </si>
  <si>
    <t>Reserves</t>
  </si>
  <si>
    <t>Dividends payable</t>
  </si>
  <si>
    <t>Other liabilities</t>
  </si>
  <si>
    <t>TOTAL LIABILITIES</t>
  </si>
  <si>
    <t>Net Worth</t>
  </si>
  <si>
    <t>Capital stock</t>
  </si>
  <si>
    <t xml:space="preserve">  Preferred</t>
  </si>
  <si>
    <t xml:space="preserve">  Common</t>
  </si>
  <si>
    <t xml:space="preserve">  Less treasury stock</t>
  </si>
  <si>
    <t>Paid in surplus</t>
  </si>
  <si>
    <t>Retained earnings</t>
  </si>
  <si>
    <t>Total shareholders equity</t>
  </si>
  <si>
    <t>TOTAL LIABILITIES AND NET WORTH</t>
  </si>
  <si>
    <t>SCHEDULE C - ANALYSIS OF DELAYED DEPOSIT SERVICES ACTIVITY</t>
  </si>
  <si>
    <t>Loans made during year</t>
  </si>
  <si>
    <t>Loans purchased during year</t>
  </si>
  <si>
    <t>Loans charged off during year</t>
  </si>
  <si>
    <t>Loans sold during year</t>
  </si>
  <si>
    <t>Loans outstanding at end of year</t>
  </si>
  <si>
    <t>SCHEDULE D - DELINQUENCY SUMMARY</t>
  </si>
  <si>
    <t>Past due accounts</t>
  </si>
  <si>
    <t xml:space="preserve">    30-59 days</t>
  </si>
  <si>
    <t xml:space="preserve">    60-89 days</t>
  </si>
  <si>
    <t xml:space="preserve">    90 days or more</t>
  </si>
  <si>
    <t>Total</t>
  </si>
  <si>
    <t>SCHEDULE E - LEGAL ACTION</t>
  </si>
  <si>
    <t>Suits for recovery:</t>
  </si>
  <si>
    <t xml:space="preserve">    Suits instituted during period:</t>
  </si>
  <si>
    <t xml:space="preserve">    Suits settled before judgement during period:</t>
  </si>
  <si>
    <t>SCHEDULE F - DETERMINATION OF ALLOCATION PERCENTAGES</t>
  </si>
  <si>
    <t>Number of Receivables Outstanding at the end of the Month</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</si>
  <si>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</si>
  <si>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</si>
  <si>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</si>
  <si>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</si>
  <si>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</si>
  <si>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</si>
  <si>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</si>
  <si>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</si>
  <si>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</si>
  <si>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October</t>
  </si>
  <si>
    <t xml:space="preserve">  November</t>
  </si>
  <si>
    <t xml:space="preserve">  December</t>
  </si>
  <si>
    <t>Dollar amount of Receivables Outstanding at the end of the Month:</t>
  </si>
  <si>
    <t>Average Number of Receivables Outstanding per Month:</t>
  </si>
  <si>
    <t>Average dollar amount of Receivables Outstanding per Month:</t>
  </si>
  <si>
    <t xml:space="preserve">SCHEDULE G - BRANCH OFFICE INFORMATION AS OF </t>
  </si>
  <si>
    <t>City</t>
  </si>
  <si>
    <t>License Number</t>
  </si>
  <si>
    <t>Accounts outstanding</t>
  </si>
  <si>
    <t>No. of transactions for the year</t>
  </si>
  <si>
    <t>Amount of transactions for the year</t>
  </si>
  <si>
    <t>Number of different customers</t>
  </si>
  <si>
    <t>TOTALS</t>
  </si>
  <si>
    <t>Number</t>
  </si>
  <si>
    <t>Amount</t>
  </si>
  <si>
    <t>Unpaid balance</t>
  </si>
  <si>
    <t>Furniture, fixtures, equipment &amp; vehicles (less depreciation)</t>
  </si>
  <si>
    <t>Dollars outstanding</t>
  </si>
  <si>
    <t>OATH</t>
  </si>
  <si>
    <t>Date:</t>
  </si>
  <si>
    <t>I, the undersigned</t>
  </si>
  <si>
    <t xml:space="preserve">, as  </t>
  </si>
  <si>
    <t>(Name of Authorized Person making Oath)</t>
  </si>
  <si>
    <t>(Official Title)</t>
  </si>
  <si>
    <t>of the licensee (s) named herein, under penalty of Perjury,</t>
  </si>
  <si>
    <t>I agree that checking this box constitutes my  electronic signature and agreement with the above Oath.</t>
  </si>
  <si>
    <t>COMPLETE SCHEDULES C, D, E, F AND G for IOWA LOCATIONS ONLY</t>
  </si>
  <si>
    <t>Prepaid Expenses and Deferred Charges</t>
  </si>
  <si>
    <t>On hand in banks</t>
  </si>
  <si>
    <t>Compensating balances</t>
  </si>
  <si>
    <t>Loans receivable:</t>
  </si>
  <si>
    <t>Gross receivable:</t>
  </si>
  <si>
    <t>Less unearned</t>
  </si>
  <si>
    <t>Net receivable</t>
  </si>
  <si>
    <t>Less reserve for bad debt</t>
  </si>
  <si>
    <t>Adjusted net receivable</t>
  </si>
  <si>
    <t>Total liquid and earning assets</t>
  </si>
  <si>
    <t>Inter-company loans</t>
  </si>
  <si>
    <t>Buildings &amp; land (less depreciation)</t>
  </si>
  <si>
    <t>Prepaid expenses &amp; deferred charges</t>
  </si>
  <si>
    <t>Total short term borrowings</t>
  </si>
  <si>
    <t>Total long term borrowings</t>
  </si>
  <si>
    <t>Reserves:</t>
  </si>
  <si>
    <t>Dealer reserve</t>
  </si>
  <si>
    <t>License &amp; taxes</t>
  </si>
  <si>
    <t>Other reserves</t>
  </si>
  <si>
    <t>Total liablities</t>
  </si>
  <si>
    <t>Net worth</t>
  </si>
  <si>
    <t>Capital stock:</t>
  </si>
  <si>
    <t>Preferred</t>
  </si>
  <si>
    <t>Common</t>
  </si>
  <si>
    <t>Less treasury stock</t>
  </si>
  <si>
    <t>TOTAL LIABILITIES &amp; NET WORTH</t>
  </si>
  <si>
    <t>Percentage of total business that is Iowa only:</t>
  </si>
  <si>
    <t>IOWA LOANS ONLY</t>
  </si>
  <si>
    <t>Loans or contracts outstanding at beginning of year (must agree with report for last year)</t>
  </si>
  <si>
    <t>This Annual Report shall be made under oath and must be executed, if a corporation, by a duly authorized officer of such corporation;</t>
  </si>
  <si>
    <t>if a partnership, by a partner; if an individual, by the owner.</t>
  </si>
  <si>
    <t xml:space="preserve">depose and swear that this Annual Report (including accompanying schedules and statements) is, to the best of my knowledge, </t>
  </si>
  <si>
    <t>a true and complete statement in accordance with the law, and represents the financial condition of said licensee.</t>
  </si>
  <si>
    <r>
      <t xml:space="preserve">Year Ended: </t>
    </r>
    <r>
      <rPr>
        <i/>
        <sz val="8"/>
        <rFont val="Arial"/>
        <family val="2"/>
      </rPr>
      <t>mm/dd/yyyy</t>
    </r>
  </si>
  <si>
    <t>LICENSEES ENGAGED IN THE BUSINESS OF PROVIDING DELAYED DEPOSIT TRANSACTIONS IN THE STATE OF IOWA</t>
  </si>
  <si>
    <t>DETAIL OF LICENSABLE LOANS RECEIVABLE</t>
  </si>
  <si>
    <t>IOWA DELAYED DEPOSITS</t>
  </si>
  <si>
    <t>OTHER ACTIVITY</t>
  </si>
  <si>
    <t>DETAIL OF LOANS</t>
  </si>
  <si>
    <t>IOWA DELAYED DEPOSIT TRANSACTIONS</t>
  </si>
  <si>
    <t>Gross Receivable</t>
  </si>
  <si>
    <t>Adjusted Net Receivable</t>
  </si>
  <si>
    <t>Total (Lines 119-121)</t>
  </si>
  <si>
    <t>Total (Lines 123 thru 125)</t>
  </si>
  <si>
    <t>Collection of principal during year (Line 122 less line 126)</t>
  </si>
  <si>
    <t>Past due as a percentage of gross outstanding (Line 135 divided by Line 76)</t>
  </si>
  <si>
    <t>FILING DATE NOT LATER THAN APRIL 15 WITH THE IOWA DEPARTMENT OF INSURANCE AND FINANCIAL SERVICES, DIVISION OF BANKING,</t>
  </si>
  <si>
    <t>Version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</si>
</sst>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2" formatCode="_(&quot;$&quot;* #,##0_);_(&quot;$&quot;* \(#,##0\);_(&quot;$&quot;* &quot;-&quot;_);_(@_)"/>
    <numFmt numFmtId="41" formatCode="_(* #,##0_);_(* \(#,##0\);_(* &quot;-&quot;_);_(@_)"/>
    <numFmt numFmtId="44" formatCode="_(&quot;$&quot;* #,##0.00_);_(&quot;$&quot;* \(#,##0.00\);_(&quot;$&quot;* &quot;-&quot;??_);_(@_)"/>
    <numFmt numFmtId="164" formatCode="[$-409]mmmm\ d\,\ yyyy;@"/>
  </numFmts>
  <fonts count="50" x14ac:knownFonts="1">
    <font>
      <sz val="10"/>
      <name val="Arial"/>
    </font>
    <font>
      <sz val="10"/>
      <name val="Arial"/>
    </font>
    <font>
      <b/>
      <sz val="10"/>
      <name val="Arial"/>
      <family val="2"/>
    </font>
    <font>
      <sz val="8"/>
      <name val="Arial"/>
      <family val="2"/>
    </font>
    <font>
      <b/>
      <sz val="12"/>
      <name val="Arial"/>
      <family val="2"/>
    </font>
    <font>
      <sz val="8"/>
      <color indexed="81"/>
      <name val="Tahoma"/>
      <family val="2"/>
    </font>
    <font>
      <b/>
      <sz val="16"/>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0"/>
      <name val="Arial"/>
      <family val="2"/>
    </font>
    <font>
      <sz val="10"/>
      <color indexed="9"/>
      <name val="Arial"/>
      <family val="2"/>
    </font>
    <font>
      <b/>
      <sz val="10"/>
      <color indexed="9"/>
      <name val="Arial"/>
      <family val="2"/>
    </font>
    <font>
      <b/>
      <sz val="12"/>
      <color indexed="9"/>
      <name val="Arial"/>
      <family val="2"/>
    </font>
    <font>
      <b/>
      <sz val="16"/>
      <color indexed="9"/>
      <name val="Arial"/>
      <family val="2"/>
    </font>
    <font>
      <i/>
      <sz val="8"/>
      <name val="Arial"/>
      <family val="2"/>
    </font>
    <font>
      <sz val="10"/>
      <name val="Arial"/>
      <family val="2"/>
    </font>
    <font>
      <b/>
      <sz val="10"/>
      <name val="Arial"/>
      <family val="2"/>
    </font>
    <font>
      <sz val="10"/>
      <name val="Arial"/>
      <family val="2"/>
    </font>
    <font>
      <sz val="9"/>
      <name val="Arial"/>
      <family val="2"/>
    </font>
    <font>
      <sz val="10"/>
      <name val="Arial"/>
      <family val="2"/>
    </font>
    <font>
      <b/>
      <sz val="12"/>
      <name val="Arial"/>
      <family val="2"/>
    </font>
    <font>
      <sz val="10"/>
      <name val="Arial"/>
      <family val="2"/>
    </font>
    <font>
      <sz val="18"/>
      <name val="Arial"/>
      <family val="2"/>
    </font>
    <font>
      <sz val="10"/>
      <name val="Arial"/>
      <family val="2"/>
    </font>
    <font>
      <sz val="12"/>
      <name val="Arial"/>
      <family val="2"/>
    </font>
    <font>
      <sz val="10"/>
      <name val="Arial"/>
      <family val="2"/>
    </font>
    <font>
      <sz val="9"/>
      <color indexed="81"/>
      <name val="Tahoma"/>
      <family val="2"/>
    </font>
    <font>
      <sz val="11"/>
      <color theme="1"/>
      <name val="Calibri"/>
      <family val="2"/>
      <scheme val="minor"/>
    </font>
    <font>
      <b/>
      <sz val="10"/>
      <color rgb="FFFF0000"/>
      <name val="Arial"/>
      <family val="2"/>
    </font>
    <font>
      <sz val="10"/>
      <color rgb="FFFF0000"/>
      <name val="Arial"/>
      <family val="2"/>
    </font>
    <font>
      <b/>
      <sz val="12"/>
      <color rgb="FFFF0000"/>
      <name val="Arial"/>
      <family val="2"/>
    </font>
    <font>
      <sz val="10"/>
      <color indexed="81"/>
      <name val="Tahoma"/>
      <family val="2"/>
    </font>
    <font>
      <b/>
      <sz val="10"/>
      <color indexed="81"/>
      <name val="Tahoma"/>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8"/>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6">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44" fillId="0" borderId="0"/>
    <xf numFmtId="0" fontId="26" fillId="0" borderId="0"/>
    <xf numFmtId="0" fontId="26" fillId="0" borderId="0"/>
    <xf numFmtId="0" fontId="25" fillId="0" borderId="0"/>
    <xf numFmtId="0" fontId="1"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cellStyleXfs>
  <cellXfs count="121">
    <xf numFmtId="0" fontId="0" fillId="0" borderId="0" xfId="0"/>
    <xf numFmtId="0" fontId="28" fillId="24" borderId="0" xfId="0" applyFont="1" applyFill="1" applyAlignment="1" applyProtection="1">
      <alignment horizontal="center"/>
      <protection hidden="1"/>
    </xf>
    <xf numFmtId="0" fontId="0" fillId="0" borderId="0" xfId="0" applyProtection="1">
      <protection hidden="1"/>
    </xf>
    <xf numFmtId="0" fontId="27" fillId="24" borderId="0" xfId="0" applyFont="1" applyFill="1" applyAlignment="1" applyProtection="1">
      <alignment horizontal="right" vertical="center"/>
      <protection hidden="1"/>
    </xf>
    <xf numFmtId="0" fontId="29" fillId="24" borderId="0" xfId="0" applyFont="1" applyFill="1" applyProtection="1">
      <protection hidden="1"/>
    </xf>
    <xf numFmtId="0" fontId="4" fillId="24" borderId="0" xfId="0" applyFont="1" applyFill="1" applyProtection="1">
      <protection hidden="1"/>
    </xf>
    <xf numFmtId="0" fontId="25" fillId="25" borderId="0" xfId="0" applyFont="1" applyFill="1" applyProtection="1">
      <protection hidden="1"/>
    </xf>
    <xf numFmtId="42" fontId="25" fillId="25" borderId="0" xfId="0" applyNumberFormat="1" applyFont="1" applyFill="1" applyAlignment="1" applyProtection="1">
      <alignment horizontal="right"/>
      <protection hidden="1"/>
    </xf>
    <xf numFmtId="0" fontId="2" fillId="25" borderId="0" xfId="0" applyFont="1" applyFill="1" applyProtection="1">
      <protection hidden="1"/>
    </xf>
    <xf numFmtId="42" fontId="25" fillId="25" borderId="10" xfId="0" applyNumberFormat="1" applyFont="1" applyFill="1" applyBorder="1" applyAlignment="1" applyProtection="1">
      <alignment horizontal="right"/>
      <protection hidden="1"/>
    </xf>
    <xf numFmtId="6" fontId="25" fillId="25" borderId="10" xfId="0" applyNumberFormat="1" applyFont="1" applyFill="1" applyBorder="1" applyAlignment="1" applyProtection="1">
      <alignment horizontal="right"/>
      <protection hidden="1"/>
    </xf>
    <xf numFmtId="0" fontId="26" fillId="0" borderId="0" xfId="38" applyProtection="1">
      <protection hidden="1"/>
    </xf>
    <xf numFmtId="0" fontId="26" fillId="0" borderId="0" xfId="38" applyAlignment="1" applyProtection="1">
      <alignment wrapText="1"/>
      <protection hidden="1"/>
    </xf>
    <xf numFmtId="0" fontId="6" fillId="25" borderId="0" xfId="0" applyFont="1" applyFill="1" applyAlignment="1" applyProtection="1">
      <alignment vertical="center"/>
      <protection hidden="1"/>
    </xf>
    <xf numFmtId="0" fontId="29" fillId="24" borderId="0" xfId="0" applyFont="1" applyFill="1" applyAlignment="1" applyProtection="1">
      <alignment vertical="center"/>
      <protection hidden="1"/>
    </xf>
    <xf numFmtId="0" fontId="4" fillId="24" borderId="0" xfId="0" applyFont="1" applyFill="1" applyAlignment="1" applyProtection="1">
      <alignment vertical="center"/>
      <protection hidden="1"/>
    </xf>
    <xf numFmtId="0" fontId="4" fillId="25" borderId="0" xfId="0" applyFont="1" applyFill="1" applyAlignment="1" applyProtection="1">
      <alignment vertical="center"/>
      <protection hidden="1"/>
    </xf>
    <xf numFmtId="0" fontId="2" fillId="25" borderId="0" xfId="0" applyFont="1" applyFill="1" applyAlignment="1" applyProtection="1">
      <alignment horizontal="center" vertical="center"/>
      <protection hidden="1"/>
    </xf>
    <xf numFmtId="0" fontId="0" fillId="24" borderId="0" xfId="0" applyFill="1" applyProtection="1">
      <protection hidden="1"/>
    </xf>
    <xf numFmtId="0" fontId="0" fillId="0" borderId="0" xfId="0" applyAlignment="1" applyProtection="1">
      <alignment horizontal="center"/>
      <protection hidden="1"/>
    </xf>
    <xf numFmtId="0" fontId="24" fillId="0" borderId="0" xfId="0" applyFont="1" applyProtection="1">
      <protection hidden="1"/>
    </xf>
    <xf numFmtId="6" fontId="25" fillId="0" borderId="11" xfId="0" applyNumberFormat="1" applyFont="1" applyBorder="1" applyAlignment="1" applyProtection="1">
      <alignment horizontal="right"/>
      <protection locked="0" hidden="1"/>
    </xf>
    <xf numFmtId="0" fontId="0" fillId="24" borderId="0" xfId="0" applyFill="1" applyAlignment="1" applyProtection="1">
      <alignment horizontal="center"/>
      <protection hidden="1"/>
    </xf>
    <xf numFmtId="0" fontId="25" fillId="25" borderId="0" xfId="0" applyFont="1" applyFill="1" applyAlignment="1" applyProtection="1">
      <alignment wrapText="1"/>
      <protection hidden="1"/>
    </xf>
    <xf numFmtId="0" fontId="28" fillId="24" borderId="0" xfId="0" applyFont="1" applyFill="1" applyAlignment="1" applyProtection="1">
      <alignment horizontal="left"/>
      <protection hidden="1"/>
    </xf>
    <xf numFmtId="0" fontId="27" fillId="24" borderId="0" xfId="0" applyFont="1" applyFill="1" applyProtection="1">
      <protection hidden="1"/>
    </xf>
    <xf numFmtId="0" fontId="30" fillId="24" borderId="0" xfId="0" applyFont="1" applyFill="1" applyAlignment="1" applyProtection="1">
      <alignment horizontal="left"/>
      <protection hidden="1"/>
    </xf>
    <xf numFmtId="0" fontId="1" fillId="25" borderId="0" xfId="0" applyFont="1" applyFill="1" applyProtection="1">
      <protection hidden="1"/>
    </xf>
    <xf numFmtId="0" fontId="31" fillId="25" borderId="0" xfId="0" applyFont="1" applyFill="1" applyAlignment="1" applyProtection="1">
      <alignment horizontal="left"/>
      <protection hidden="1"/>
    </xf>
    <xf numFmtId="0" fontId="32" fillId="25" borderId="0" xfId="0" applyFont="1" applyFill="1" applyProtection="1">
      <protection hidden="1"/>
    </xf>
    <xf numFmtId="42" fontId="25" fillId="0" borderId="11" xfId="0" applyNumberFormat="1" applyFont="1" applyBorder="1" applyAlignment="1" applyProtection="1">
      <alignment horizontal="right"/>
      <protection locked="0" hidden="1"/>
    </xf>
    <xf numFmtId="41" fontId="25" fillId="0" borderId="11" xfId="0" applyNumberFormat="1" applyFont="1" applyBorder="1" applyAlignment="1" applyProtection="1">
      <alignment horizontal="right"/>
      <protection locked="0" hidden="1"/>
    </xf>
    <xf numFmtId="0" fontId="33" fillId="25" borderId="0" xfId="0" applyFont="1" applyFill="1" applyAlignment="1" applyProtection="1">
      <alignment horizontal="center"/>
      <protection hidden="1"/>
    </xf>
    <xf numFmtId="0" fontId="35" fillId="25" borderId="0" xfId="0" applyFont="1" applyFill="1" applyProtection="1">
      <protection hidden="1"/>
    </xf>
    <xf numFmtId="41" fontId="1" fillId="25" borderId="0" xfId="0" applyNumberFormat="1" applyFont="1" applyFill="1" applyAlignment="1" applyProtection="1">
      <alignment horizontal="right"/>
      <protection hidden="1"/>
    </xf>
    <xf numFmtId="42" fontId="1" fillId="0" borderId="11" xfId="0" applyNumberFormat="1" applyFont="1" applyBorder="1" applyAlignment="1" applyProtection="1">
      <alignment horizontal="right"/>
      <protection locked="0" hidden="1"/>
    </xf>
    <xf numFmtId="0" fontId="33" fillId="25" borderId="12" xfId="0" applyFont="1" applyFill="1" applyBorder="1" applyAlignment="1" applyProtection="1">
      <alignment horizontal="center" vertical="center"/>
      <protection hidden="1"/>
    </xf>
    <xf numFmtId="0" fontId="33" fillId="25" borderId="12" xfId="0" applyFont="1" applyFill="1" applyBorder="1" applyAlignment="1" applyProtection="1">
      <alignment horizontal="center" vertical="center" wrapText="1"/>
      <protection hidden="1"/>
    </xf>
    <xf numFmtId="0" fontId="33" fillId="25" borderId="12" xfId="0" applyFont="1" applyFill="1" applyBorder="1" applyAlignment="1" applyProtection="1">
      <alignment horizontal="center" wrapText="1"/>
      <protection hidden="1"/>
    </xf>
    <xf numFmtId="0" fontId="34" fillId="0" borderId="11" xfId="0" applyFont="1" applyBorder="1" applyAlignment="1" applyProtection="1">
      <alignment horizontal="center"/>
      <protection locked="0" hidden="1"/>
    </xf>
    <xf numFmtId="41" fontId="34" fillId="0" borderId="11" xfId="0" applyNumberFormat="1" applyFont="1" applyBorder="1" applyAlignment="1" applyProtection="1">
      <alignment horizontal="right"/>
      <protection locked="0" hidden="1"/>
    </xf>
    <xf numFmtId="42" fontId="34" fillId="0" borderId="11" xfId="0" applyNumberFormat="1" applyFont="1" applyBorder="1" applyAlignment="1" applyProtection="1">
      <alignment horizontal="right"/>
      <protection locked="0" hidden="1"/>
    </xf>
    <xf numFmtId="0" fontId="37" fillId="25" borderId="0" xfId="0" applyFont="1" applyFill="1" applyAlignment="1" applyProtection="1">
      <alignment horizontal="center"/>
      <protection hidden="1"/>
    </xf>
    <xf numFmtId="42" fontId="37" fillId="25" borderId="0" xfId="0" applyNumberFormat="1" applyFont="1" applyFill="1" applyAlignment="1" applyProtection="1">
      <alignment horizontal="right"/>
      <protection hidden="1"/>
    </xf>
    <xf numFmtId="41" fontId="37" fillId="25" borderId="0" xfId="0" applyNumberFormat="1" applyFont="1" applyFill="1" applyAlignment="1" applyProtection="1">
      <alignment horizontal="center"/>
      <protection hidden="1"/>
    </xf>
    <xf numFmtId="41" fontId="37" fillId="25" borderId="0" xfId="0" applyNumberFormat="1" applyFont="1" applyFill="1" applyAlignment="1" applyProtection="1">
      <alignment horizontal="right"/>
      <protection hidden="1"/>
    </xf>
    <xf numFmtId="0" fontId="39" fillId="25" borderId="0" xfId="0" applyFont="1" applyFill="1" applyProtection="1">
      <protection hidden="1"/>
    </xf>
    <xf numFmtId="0" fontId="41" fillId="25" borderId="0" xfId="0" applyFont="1" applyFill="1" applyAlignment="1" applyProtection="1">
      <alignment vertical="center"/>
      <protection hidden="1"/>
    </xf>
    <xf numFmtId="0" fontId="42" fillId="25" borderId="0" xfId="0" applyFont="1" applyFill="1" applyAlignment="1" applyProtection="1">
      <alignment wrapText="1"/>
      <protection hidden="1"/>
    </xf>
    <xf numFmtId="164" fontId="38" fillId="0" borderId="11" xfId="0" applyNumberFormat="1" applyFont="1" applyBorder="1" applyAlignment="1" applyProtection="1">
      <alignment horizontal="center"/>
      <protection locked="0" hidden="1"/>
    </xf>
    <xf numFmtId="164" fontId="38" fillId="25" borderId="0" xfId="0" applyNumberFormat="1" applyFont="1" applyFill="1" applyAlignment="1" applyProtection="1">
      <alignment horizontal="center"/>
      <protection hidden="1"/>
    </xf>
    <xf numFmtId="0" fontId="41" fillId="25" borderId="0" xfId="0" applyFont="1" applyFill="1" applyAlignment="1" applyProtection="1">
      <alignment horizontal="center"/>
      <protection hidden="1"/>
    </xf>
    <xf numFmtId="0" fontId="42" fillId="25" borderId="13" xfId="0" applyFont="1" applyFill="1" applyBorder="1" applyAlignment="1" applyProtection="1">
      <alignment horizontal="center" vertical="top" wrapText="1"/>
      <protection hidden="1"/>
    </xf>
    <xf numFmtId="0" fontId="42" fillId="25" borderId="0" xfId="0" applyFont="1" applyFill="1" applyAlignment="1" applyProtection="1">
      <alignment horizontal="center" vertical="top"/>
      <protection hidden="1"/>
    </xf>
    <xf numFmtId="0" fontId="41" fillId="25" borderId="0" xfId="0" applyFont="1" applyFill="1" applyProtection="1">
      <protection hidden="1"/>
    </xf>
    <xf numFmtId="0" fontId="42" fillId="25" borderId="0" xfId="0" applyFont="1" applyFill="1" applyProtection="1">
      <protection hidden="1"/>
    </xf>
    <xf numFmtId="0" fontId="1" fillId="26" borderId="10" xfId="0" applyFont="1" applyFill="1" applyBorder="1" applyProtection="1">
      <protection hidden="1"/>
    </xf>
    <xf numFmtId="0" fontId="1" fillId="26" borderId="14" xfId="0" applyFont="1" applyFill="1" applyBorder="1" applyProtection="1">
      <protection hidden="1"/>
    </xf>
    <xf numFmtId="0" fontId="32" fillId="26" borderId="14" xfId="0" applyFont="1" applyFill="1" applyBorder="1" applyProtection="1">
      <protection hidden="1"/>
    </xf>
    <xf numFmtId="0" fontId="38" fillId="25" borderId="0" xfId="0" applyFont="1" applyFill="1" applyAlignment="1" applyProtection="1">
      <alignment horizontal="center"/>
      <protection hidden="1"/>
    </xf>
    <xf numFmtId="0" fontId="2" fillId="0" borderId="0" xfId="0" applyFont="1" applyProtection="1">
      <protection hidden="1"/>
    </xf>
    <xf numFmtId="0" fontId="1" fillId="25" borderId="15" xfId="0" applyFont="1" applyFill="1" applyBorder="1" applyProtection="1">
      <protection hidden="1"/>
    </xf>
    <xf numFmtId="0" fontId="32" fillId="25" borderId="15" xfId="0" applyFont="1" applyFill="1" applyBorder="1" applyProtection="1">
      <protection hidden="1"/>
    </xf>
    <xf numFmtId="42" fontId="0" fillId="0" borderId="0" xfId="0" applyNumberFormat="1" applyProtection="1">
      <protection hidden="1"/>
    </xf>
    <xf numFmtId="6" fontId="0" fillId="0" borderId="0" xfId="0" applyNumberFormat="1" applyProtection="1">
      <protection hidden="1"/>
    </xf>
    <xf numFmtId="0" fontId="2" fillId="0" borderId="0" xfId="38" applyFont="1" applyProtection="1">
      <protection hidden="1"/>
    </xf>
    <xf numFmtId="0" fontId="44" fillId="0" borderId="0" xfId="37" applyProtection="1">
      <protection hidden="1"/>
    </xf>
    <xf numFmtId="6" fontId="25" fillId="25" borderId="0" xfId="0" applyNumberFormat="1" applyFont="1" applyFill="1" applyProtection="1">
      <protection hidden="1"/>
    </xf>
    <xf numFmtId="42" fontId="25" fillId="25" borderId="10" xfId="0" applyNumberFormat="1" applyFont="1" applyFill="1" applyBorder="1" applyProtection="1">
      <protection hidden="1"/>
    </xf>
    <xf numFmtId="10" fontId="25" fillId="25" borderId="10" xfId="0" applyNumberFormat="1" applyFont="1" applyFill="1" applyBorder="1" applyProtection="1">
      <protection hidden="1"/>
    </xf>
    <xf numFmtId="42" fontId="25" fillId="25" borderId="0" xfId="0" applyNumberFormat="1" applyFont="1" applyFill="1" applyProtection="1">
      <protection hidden="1"/>
    </xf>
    <xf numFmtId="42" fontId="25" fillId="0" borderId="11" xfId="0" applyNumberFormat="1" applyFont="1" applyBorder="1" applyProtection="1">
      <protection locked="0" hidden="1"/>
    </xf>
    <xf numFmtId="42" fontId="2" fillId="25" borderId="0" xfId="0" applyNumberFormat="1" applyFont="1" applyFill="1" applyProtection="1">
      <protection hidden="1"/>
    </xf>
    <xf numFmtId="42" fontId="25" fillId="25" borderId="16" xfId="0" applyNumberFormat="1" applyFont="1" applyFill="1" applyBorder="1" applyProtection="1">
      <protection hidden="1"/>
    </xf>
    <xf numFmtId="6" fontId="25" fillId="25" borderId="10" xfId="0" applyNumberFormat="1" applyFont="1" applyFill="1" applyBorder="1" applyProtection="1">
      <protection hidden="1"/>
    </xf>
    <xf numFmtId="41" fontId="0" fillId="0" borderId="0" xfId="0" applyNumberFormat="1" applyProtection="1">
      <protection hidden="1"/>
    </xf>
    <xf numFmtId="41" fontId="25" fillId="0" borderId="11" xfId="0" applyNumberFormat="1" applyFont="1" applyBorder="1" applyProtection="1">
      <protection locked="0" hidden="1"/>
    </xf>
    <xf numFmtId="41" fontId="25" fillId="25" borderId="0" xfId="0" applyNumberFormat="1" applyFont="1" applyFill="1" applyProtection="1">
      <protection hidden="1"/>
    </xf>
    <xf numFmtId="41" fontId="25" fillId="0" borderId="17" xfId="0" applyNumberFormat="1" applyFont="1" applyBorder="1" applyProtection="1">
      <protection locked="0" hidden="1"/>
    </xf>
    <xf numFmtId="41" fontId="25" fillId="25" borderId="10" xfId="0" applyNumberFormat="1" applyFont="1" applyFill="1" applyBorder="1" applyProtection="1">
      <protection hidden="1"/>
    </xf>
    <xf numFmtId="41" fontId="2" fillId="0" borderId="0" xfId="0" applyNumberFormat="1" applyFont="1" applyProtection="1">
      <protection hidden="1"/>
    </xf>
    <xf numFmtId="0" fontId="34" fillId="25" borderId="0" xfId="0" applyFont="1" applyFill="1" applyProtection="1">
      <protection hidden="1"/>
    </xf>
    <xf numFmtId="0" fontId="34" fillId="0" borderId="17" xfId="0" applyFont="1" applyBorder="1" applyProtection="1">
      <protection locked="0" hidden="1"/>
    </xf>
    <xf numFmtId="42" fontId="34" fillId="0" borderId="11" xfId="0" applyNumberFormat="1" applyFont="1" applyBorder="1" applyProtection="1">
      <protection locked="0" hidden="1"/>
    </xf>
    <xf numFmtId="42" fontId="34" fillId="0" borderId="18" xfId="0" applyNumberFormat="1" applyFont="1" applyBorder="1" applyProtection="1">
      <protection locked="0" hidden="1"/>
    </xf>
    <xf numFmtId="42" fontId="34" fillId="0" borderId="17" xfId="0" applyNumberFormat="1" applyFont="1" applyBorder="1" applyProtection="1">
      <protection locked="0" hidden="1"/>
    </xf>
    <xf numFmtId="44" fontId="36" fillId="25" borderId="0" xfId="0" applyNumberFormat="1" applyFont="1" applyFill="1" applyProtection="1">
      <protection hidden="1"/>
    </xf>
    <xf numFmtId="9" fontId="36" fillId="25" borderId="0" xfId="0" applyNumberFormat="1" applyFont="1" applyFill="1" applyProtection="1">
      <protection hidden="1"/>
    </xf>
    <xf numFmtId="0" fontId="36" fillId="25" borderId="0" xfId="0" applyFont="1" applyFill="1" applyProtection="1">
      <protection hidden="1"/>
    </xf>
    <xf numFmtId="41" fontId="1" fillId="0" borderId="11" xfId="0" applyNumberFormat="1" applyFont="1" applyBorder="1" applyProtection="1">
      <protection locked="0" hidden="1"/>
    </xf>
    <xf numFmtId="42" fontId="1" fillId="25" borderId="0" xfId="0" applyNumberFormat="1" applyFont="1" applyFill="1" applyProtection="1">
      <protection hidden="1"/>
    </xf>
    <xf numFmtId="41" fontId="1" fillId="25" borderId="16" xfId="0" applyNumberFormat="1" applyFont="1" applyFill="1" applyBorder="1" applyProtection="1">
      <protection hidden="1"/>
    </xf>
    <xf numFmtId="42" fontId="1" fillId="25" borderId="16" xfId="0" applyNumberFormat="1" applyFont="1" applyFill="1" applyBorder="1" applyProtection="1">
      <protection hidden="1"/>
    </xf>
    <xf numFmtId="0" fontId="34" fillId="0" borderId="11" xfId="0" applyFont="1" applyBorder="1" applyProtection="1">
      <protection locked="0" hidden="1"/>
    </xf>
    <xf numFmtId="0" fontId="38" fillId="25" borderId="0" xfId="0" applyFont="1" applyFill="1" applyProtection="1">
      <protection hidden="1"/>
    </xf>
    <xf numFmtId="0" fontId="40" fillId="25" borderId="0" xfId="0" applyFont="1" applyFill="1" applyProtection="1">
      <protection hidden="1"/>
    </xf>
    <xf numFmtId="0" fontId="27" fillId="0" borderId="0" xfId="0" applyFont="1" applyProtection="1">
      <protection hidden="1"/>
    </xf>
    <xf numFmtId="0" fontId="0" fillId="26" borderId="10" xfId="0" applyFill="1" applyBorder="1" applyProtection="1">
      <protection locked="0" hidden="1"/>
    </xf>
    <xf numFmtId="0" fontId="1" fillId="26" borderId="10" xfId="0" applyFont="1" applyFill="1" applyBorder="1" applyAlignment="1" applyProtection="1">
      <alignment horizontal="left"/>
      <protection locked="0" hidden="1"/>
    </xf>
    <xf numFmtId="0" fontId="0" fillId="0" borderId="14" xfId="0" applyBorder="1" applyProtection="1">
      <protection locked="0" hidden="1"/>
    </xf>
    <xf numFmtId="0" fontId="0" fillId="26" borderId="17" xfId="0" applyFill="1" applyBorder="1" applyProtection="1">
      <protection locked="0" hidden="1"/>
    </xf>
    <xf numFmtId="0" fontId="45" fillId="25" borderId="0" xfId="0" applyFont="1" applyFill="1" applyProtection="1">
      <protection hidden="1"/>
    </xf>
    <xf numFmtId="3" fontId="45" fillId="25" borderId="0" xfId="0" applyNumberFormat="1" applyFont="1" applyFill="1" applyProtection="1">
      <protection hidden="1"/>
    </xf>
    <xf numFmtId="0" fontId="25" fillId="25" borderId="0" xfId="0" applyFont="1" applyFill="1" applyAlignment="1" applyProtection="1">
      <alignment horizontal="left"/>
      <protection hidden="1"/>
    </xf>
    <xf numFmtId="0" fontId="25" fillId="0" borderId="11" xfId="0" applyFont="1" applyBorder="1" applyProtection="1">
      <protection locked="0" hidden="1"/>
    </xf>
    <xf numFmtId="49" fontId="25" fillId="0" borderId="11" xfId="0" applyNumberFormat="1" applyFont="1" applyBorder="1" applyAlignment="1" applyProtection="1">
      <alignment horizontal="center"/>
      <protection locked="0" hidden="1"/>
    </xf>
    <xf numFmtId="0" fontId="25" fillId="26" borderId="10" xfId="0" applyFont="1" applyFill="1" applyBorder="1" applyProtection="1">
      <protection locked="0" hidden="1"/>
    </xf>
    <xf numFmtId="0" fontId="45" fillId="25" borderId="0" xfId="0" applyFont="1" applyFill="1" applyAlignment="1" applyProtection="1">
      <alignment vertical="top"/>
      <protection hidden="1"/>
    </xf>
    <xf numFmtId="14" fontId="0" fillId="0" borderId="14" xfId="0" applyNumberFormat="1" applyBorder="1" applyProtection="1">
      <protection locked="0" hidden="1"/>
    </xf>
    <xf numFmtId="14" fontId="25" fillId="0" borderId="14" xfId="0" applyNumberFormat="1" applyFont="1" applyBorder="1" applyAlignment="1" applyProtection="1">
      <alignment horizontal="left"/>
      <protection locked="0" hidden="1"/>
    </xf>
    <xf numFmtId="14" fontId="29" fillId="24" borderId="0" xfId="0" applyNumberFormat="1" applyFont="1" applyFill="1" applyAlignment="1" applyProtection="1">
      <alignment vertical="center"/>
      <protection hidden="1"/>
    </xf>
    <xf numFmtId="0" fontId="0" fillId="0" borderId="17" xfId="0" applyBorder="1" applyProtection="1">
      <protection locked="0" hidden="1"/>
    </xf>
    <xf numFmtId="10" fontId="0" fillId="0" borderId="0" xfId="0" applyNumberFormat="1" applyProtection="1">
      <protection hidden="1"/>
    </xf>
    <xf numFmtId="0" fontId="25" fillId="25" borderId="0" xfId="0" applyFont="1" applyFill="1" applyAlignment="1" applyProtection="1">
      <alignment horizontal="center"/>
      <protection hidden="1"/>
    </xf>
    <xf numFmtId="0" fontId="46" fillId="25" borderId="0" xfId="0" applyFont="1" applyFill="1" applyProtection="1">
      <protection hidden="1"/>
    </xf>
    <xf numFmtId="0" fontId="47" fillId="24" borderId="0" xfId="0" applyFont="1" applyFill="1" applyProtection="1">
      <protection hidden="1"/>
    </xf>
    <xf numFmtId="0" fontId="47" fillId="24" borderId="0" xfId="0" applyFont="1" applyFill="1" applyAlignment="1" applyProtection="1">
      <alignment vertical="center"/>
      <protection hidden="1"/>
    </xf>
    <xf numFmtId="0" fontId="47" fillId="25" borderId="0" xfId="0" applyFont="1" applyFill="1" applyAlignment="1" applyProtection="1">
      <alignment vertical="center"/>
      <protection hidden="1"/>
    </xf>
    <xf numFmtId="0" fontId="2" fillId="25" borderId="12" xfId="0" applyFont="1" applyFill="1" applyBorder="1" applyAlignment="1" applyProtection="1">
      <alignment horizontal="center" vertical="center" wrapText="1"/>
      <protection hidden="1"/>
    </xf>
    <xf numFmtId="0" fontId="24" fillId="25" borderId="0" xfId="0" applyFont="1" applyFill="1" applyProtection="1">
      <protection hidden="1"/>
    </xf>
    <xf numFmtId="0" fontId="2" fillId="27" borderId="11" xfId="0" applyFont="1" applyFill="1" applyBorder="1" applyAlignment="1" applyProtection="1">
      <alignment horizontal="center" vertical="center"/>
      <protection locked="0"/>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2 2" xfId="38" xr:uid="{00000000-0005-0000-0000-000026000000}"/>
    <cellStyle name="Normal 3" xfId="39" xr:uid="{00000000-0005-0000-0000-000027000000}"/>
    <cellStyle name="Normal 4" xfId="40" xr:uid="{00000000-0005-0000-0000-00002800000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43"/>
  <sheetViews>
    <sheetView showGridLines="0" showRowColHeaders="0" showZeros="0" tabSelected="1" zoomScale="75" zoomScaleNormal="75" workbookViewId="0">
      <selection activeCell="C6" sqref="C6"/>
    </sheetView>
  </sheetViews>
  <sheetFormatPr defaultColWidth="9.140625" defaultRowHeight="12.75" x14ac:dyDescent="0.2"/>
  <cols>
    <col min="1" max="1" width="5.140625" style="2" bestFit="1" customWidth="1"/>
    <col min="2" max="2" width="4.28515625" style="2" customWidth="1"/>
    <col min="3" max="5" width="21.85546875" style="2" customWidth="1"/>
    <col min="6" max="6" width="25.140625" style="2" customWidth="1"/>
    <col min="7" max="9" width="21.85546875" style="2" customWidth="1"/>
    <col min="10" max="10" width="4.140625" style="2" customWidth="1"/>
    <col min="11" max="18" width="5.7109375" style="2" hidden="1" customWidth="1"/>
    <col min="19" max="19" width="5" style="2" customWidth="1"/>
    <col min="20" max="20" width="14.5703125" style="2" customWidth="1"/>
    <col min="21" max="24" width="14.5703125" style="2" hidden="1" customWidth="1"/>
    <col min="25" max="25" width="14.5703125" style="2" customWidth="1"/>
    <col min="26" max="16384" width="9.140625" style="2"/>
  </cols>
  <sheetData>
    <row r="1" spans="1:11" ht="20.25" x14ac:dyDescent="0.3">
      <c r="A1" s="25"/>
      <c r="B1" s="26" t="s">
        <v>0</v>
      </c>
      <c r="C1" s="1"/>
      <c r="D1" s="1"/>
      <c r="E1" s="24" t="s">
        <v>182</v>
      </c>
      <c r="F1" s="1"/>
      <c r="G1" s="1"/>
      <c r="H1" s="1"/>
      <c r="I1" s="1"/>
      <c r="J1" s="18"/>
    </row>
    <row r="2" spans="1:11" x14ac:dyDescent="0.2">
      <c r="A2" s="25"/>
      <c r="B2" s="24" t="s">
        <v>169</v>
      </c>
      <c r="C2" s="1"/>
      <c r="D2" s="22"/>
      <c r="E2" s="1"/>
      <c r="F2" s="1"/>
      <c r="G2" s="1"/>
      <c r="H2" s="1"/>
      <c r="I2" s="1"/>
      <c r="J2" s="18"/>
    </row>
    <row r="3" spans="1:11" x14ac:dyDescent="0.2">
      <c r="A3" s="25"/>
      <c r="B3" s="24" t="s">
        <v>181</v>
      </c>
      <c r="C3" s="24"/>
      <c r="D3" s="24"/>
      <c r="E3" s="24"/>
      <c r="F3" s="24"/>
      <c r="G3" s="24"/>
      <c r="H3" s="24"/>
      <c r="I3" s="24"/>
      <c r="J3" s="18"/>
    </row>
    <row r="4" spans="1:11" x14ac:dyDescent="0.2">
      <c r="A4" s="25"/>
      <c r="B4" s="24" t="s">
        <v>5</v>
      </c>
      <c r="C4" s="1"/>
      <c r="D4" s="1"/>
      <c r="E4" s="1"/>
      <c r="F4" s="1"/>
      <c r="G4" s="1"/>
      <c r="H4" s="1"/>
      <c r="I4" s="1"/>
      <c r="J4" s="18"/>
    </row>
    <row r="5" spans="1:11" x14ac:dyDescent="0.2">
      <c r="A5" s="25">
        <v>1</v>
      </c>
      <c r="B5" s="27" t="s">
        <v>1</v>
      </c>
      <c r="C5" s="27"/>
      <c r="D5" s="27"/>
      <c r="E5" s="27"/>
      <c r="F5" s="27"/>
      <c r="G5" s="27"/>
      <c r="H5" s="27"/>
      <c r="I5" s="27"/>
      <c r="J5" s="18"/>
    </row>
    <row r="6" spans="1:11" x14ac:dyDescent="0.2">
      <c r="A6" s="25">
        <v>2</v>
      </c>
      <c r="B6" s="61"/>
      <c r="C6" s="106"/>
      <c r="D6" s="56"/>
      <c r="E6" s="57"/>
      <c r="F6" s="27"/>
      <c r="G6" s="27"/>
      <c r="H6" s="27"/>
      <c r="I6" s="27"/>
      <c r="J6" s="18"/>
      <c r="K6" s="2">
        <f>C6</f>
        <v>0</v>
      </c>
    </row>
    <row r="7" spans="1:11" x14ac:dyDescent="0.2">
      <c r="A7" s="25">
        <v>3</v>
      </c>
      <c r="B7" s="27" t="s">
        <v>6</v>
      </c>
      <c r="C7" s="27"/>
      <c r="D7" s="27"/>
      <c r="E7" s="27"/>
      <c r="F7" s="27"/>
      <c r="G7" s="27"/>
      <c r="H7" s="27"/>
      <c r="I7" s="27"/>
      <c r="J7" s="18"/>
    </row>
    <row r="8" spans="1:11" x14ac:dyDescent="0.2">
      <c r="A8" s="25">
        <v>4</v>
      </c>
      <c r="B8" s="61"/>
      <c r="C8" s="98"/>
      <c r="D8" s="56"/>
      <c r="E8" s="57"/>
      <c r="F8" s="27"/>
      <c r="G8" s="27"/>
      <c r="H8" s="27"/>
      <c r="I8" s="27"/>
      <c r="J8" s="18"/>
    </row>
    <row r="9" spans="1:11" x14ac:dyDescent="0.2">
      <c r="A9" s="25">
        <v>5</v>
      </c>
      <c r="B9" s="27" t="s">
        <v>2</v>
      </c>
      <c r="C9" s="27"/>
      <c r="D9" s="27"/>
      <c r="E9" s="27"/>
      <c r="F9" s="27"/>
      <c r="G9" s="27"/>
      <c r="H9" s="27"/>
      <c r="I9" s="27"/>
      <c r="J9" s="18"/>
    </row>
    <row r="10" spans="1:11" ht="12.75" customHeight="1" x14ac:dyDescent="0.2">
      <c r="A10" s="25">
        <v>6</v>
      </c>
      <c r="B10" s="61"/>
      <c r="C10" s="97"/>
      <c r="D10" s="56"/>
      <c r="E10" s="57"/>
      <c r="F10" s="27"/>
      <c r="G10" s="27"/>
      <c r="H10" s="27"/>
      <c r="I10" s="27"/>
      <c r="J10" s="18"/>
    </row>
    <row r="11" spans="1:11" x14ac:dyDescent="0.2">
      <c r="A11" s="25">
        <v>7</v>
      </c>
      <c r="B11" s="27" t="s">
        <v>168</v>
      </c>
      <c r="C11" s="27"/>
      <c r="D11" s="27"/>
      <c r="E11" s="27"/>
      <c r="F11" s="27"/>
      <c r="G11" s="27"/>
      <c r="H11" s="27"/>
      <c r="I11" s="27"/>
      <c r="J11" s="18"/>
    </row>
    <row r="12" spans="1:11" x14ac:dyDescent="0.2">
      <c r="A12" s="25">
        <v>8</v>
      </c>
      <c r="B12" s="61"/>
      <c r="C12" s="109"/>
      <c r="D12" s="28"/>
      <c r="E12" s="29"/>
      <c r="F12" s="29"/>
      <c r="G12" s="29"/>
      <c r="H12" s="29"/>
      <c r="I12" s="29"/>
      <c r="J12" s="18"/>
    </row>
    <row r="13" spans="1:11" x14ac:dyDescent="0.2">
      <c r="A13" s="25">
        <v>9</v>
      </c>
      <c r="B13" s="29" t="s">
        <v>3</v>
      </c>
      <c r="C13" s="29"/>
      <c r="D13" s="29"/>
      <c r="E13" s="29"/>
      <c r="F13" s="29"/>
      <c r="G13" s="29"/>
      <c r="H13" s="29"/>
      <c r="I13" s="29"/>
      <c r="J13" s="18"/>
    </row>
    <row r="14" spans="1:11" x14ac:dyDescent="0.2">
      <c r="A14" s="25">
        <v>10</v>
      </c>
      <c r="B14" s="62"/>
      <c r="C14" s="99"/>
      <c r="D14" s="29"/>
      <c r="E14" s="29"/>
      <c r="F14" s="29"/>
      <c r="G14" s="29"/>
      <c r="H14" s="29"/>
      <c r="I14" s="29"/>
      <c r="J14" s="18"/>
    </row>
    <row r="15" spans="1:11" x14ac:dyDescent="0.2">
      <c r="A15" s="25">
        <v>11</v>
      </c>
      <c r="B15" s="29" t="s">
        <v>4</v>
      </c>
      <c r="C15" s="29"/>
      <c r="D15" s="29"/>
      <c r="E15" s="29"/>
      <c r="F15" s="29"/>
      <c r="G15" s="29"/>
      <c r="H15" s="29"/>
      <c r="I15" s="29"/>
      <c r="J15" s="18"/>
    </row>
    <row r="16" spans="1:11" x14ac:dyDescent="0.2">
      <c r="A16" s="25">
        <v>12</v>
      </c>
      <c r="B16" s="62"/>
      <c r="C16" s="108"/>
      <c r="D16" s="29"/>
      <c r="E16" s="29"/>
      <c r="F16" s="29"/>
      <c r="G16" s="29"/>
      <c r="H16" s="29"/>
      <c r="I16" s="29"/>
      <c r="J16" s="18"/>
    </row>
    <row r="17" spans="1:24" x14ac:dyDescent="0.2">
      <c r="A17" s="25">
        <v>13</v>
      </c>
      <c r="B17" s="29"/>
      <c r="C17" s="29"/>
      <c r="D17" s="29"/>
      <c r="E17" s="29"/>
      <c r="F17" s="29"/>
      <c r="G17" s="29"/>
      <c r="H17" s="29"/>
      <c r="I17" s="29"/>
      <c r="J17" s="18"/>
    </row>
    <row r="18" spans="1:24" x14ac:dyDescent="0.2">
      <c r="A18" s="25">
        <v>14</v>
      </c>
      <c r="B18" s="29" t="s">
        <v>7</v>
      </c>
      <c r="C18" s="29"/>
      <c r="D18" s="29"/>
      <c r="E18" s="29"/>
      <c r="F18" s="29"/>
      <c r="G18" s="29"/>
      <c r="H18" s="29"/>
      <c r="I18" s="29"/>
      <c r="J18" s="18"/>
    </row>
    <row r="19" spans="1:24" x14ac:dyDescent="0.2">
      <c r="A19" s="25">
        <v>15</v>
      </c>
      <c r="B19" s="29" t="s">
        <v>8</v>
      </c>
      <c r="C19" s="29"/>
      <c r="D19" s="29"/>
      <c r="E19" s="29"/>
      <c r="F19" s="29"/>
      <c r="G19" s="29"/>
      <c r="H19" s="29"/>
      <c r="I19" s="29"/>
      <c r="J19" s="18"/>
    </row>
    <row r="20" spans="1:24" x14ac:dyDescent="0.2">
      <c r="A20" s="25">
        <v>16</v>
      </c>
      <c r="B20" s="62"/>
      <c r="C20" s="99"/>
      <c r="D20" s="29"/>
      <c r="E20" s="29"/>
      <c r="F20" s="29"/>
      <c r="G20" s="29"/>
      <c r="H20" s="29"/>
      <c r="I20" s="29"/>
      <c r="J20" s="18"/>
    </row>
    <row r="21" spans="1:24" x14ac:dyDescent="0.2">
      <c r="A21" s="25">
        <v>17</v>
      </c>
      <c r="B21" s="29" t="s">
        <v>9</v>
      </c>
      <c r="C21" s="29"/>
      <c r="D21" s="29"/>
      <c r="E21" s="29"/>
      <c r="F21" s="29"/>
      <c r="G21" s="29"/>
      <c r="H21" s="29"/>
      <c r="I21" s="29"/>
      <c r="J21" s="18"/>
    </row>
    <row r="22" spans="1:24" x14ac:dyDescent="0.2">
      <c r="A22" s="25">
        <v>18</v>
      </c>
      <c r="B22" s="62"/>
      <c r="C22" s="99"/>
      <c r="D22" s="29"/>
      <c r="E22" s="29"/>
      <c r="F22" s="29"/>
      <c r="G22" s="29"/>
      <c r="H22" s="29"/>
      <c r="I22" s="29"/>
      <c r="J22" s="18"/>
      <c r="U22" s="60" t="s">
        <v>162</v>
      </c>
    </row>
    <row r="23" spans="1:24" x14ac:dyDescent="0.2">
      <c r="A23" s="25">
        <v>19</v>
      </c>
      <c r="B23" s="29" t="s">
        <v>10</v>
      </c>
      <c r="C23" s="29"/>
      <c r="D23" s="29"/>
      <c r="E23" s="29"/>
      <c r="F23" s="29"/>
      <c r="G23" s="29"/>
      <c r="H23" s="29"/>
      <c r="I23" s="29"/>
      <c r="J23" s="18"/>
      <c r="U23" s="2" t="s">
        <v>161</v>
      </c>
      <c r="X23" s="112" t="e">
        <f>G129/F80</f>
        <v>#DIV/0!</v>
      </c>
    </row>
    <row r="24" spans="1:24" x14ac:dyDescent="0.2">
      <c r="A24" s="25">
        <v>20</v>
      </c>
      <c r="B24" s="62"/>
      <c r="C24" s="99"/>
      <c r="D24" s="29"/>
      <c r="E24" s="29"/>
      <c r="F24" s="29"/>
      <c r="G24" s="29"/>
      <c r="H24" s="29"/>
      <c r="I24" s="29"/>
      <c r="J24" s="18"/>
    </row>
    <row r="25" spans="1:24" x14ac:dyDescent="0.2">
      <c r="A25" s="25">
        <v>21</v>
      </c>
      <c r="B25" s="29" t="s">
        <v>11</v>
      </c>
      <c r="C25" s="29"/>
      <c r="D25" s="29"/>
      <c r="E25" s="29"/>
      <c r="F25" s="29"/>
      <c r="G25" s="29"/>
      <c r="H25" s="29"/>
      <c r="I25" s="29"/>
      <c r="J25" s="18"/>
      <c r="U25" s="60" t="s">
        <v>13</v>
      </c>
    </row>
    <row r="26" spans="1:24" ht="12.75" customHeight="1" x14ac:dyDescent="0.2">
      <c r="A26" s="25">
        <v>22</v>
      </c>
      <c r="B26" s="62"/>
      <c r="C26" s="99"/>
      <c r="D26" s="29"/>
      <c r="E26" s="29"/>
      <c r="F26" s="29"/>
      <c r="G26" s="29"/>
      <c r="H26" s="29"/>
      <c r="I26" s="29"/>
      <c r="J26" s="18"/>
      <c r="U26" s="2" t="s">
        <v>14</v>
      </c>
      <c r="X26" s="63" t="e">
        <f>F38*X23</f>
        <v>#DIV/0!</v>
      </c>
    </row>
    <row r="27" spans="1:24" x14ac:dyDescent="0.2">
      <c r="A27" s="25">
        <v>23</v>
      </c>
      <c r="B27" s="29"/>
      <c r="C27" s="29"/>
      <c r="D27" s="29"/>
      <c r="E27" s="29"/>
      <c r="F27" s="29"/>
      <c r="G27" s="29"/>
      <c r="H27" s="29"/>
      <c r="I27" s="29"/>
      <c r="J27" s="18"/>
      <c r="U27" s="2" t="s">
        <v>15</v>
      </c>
    </row>
    <row r="28" spans="1:24" x14ac:dyDescent="0.2">
      <c r="A28" s="25">
        <v>24</v>
      </c>
      <c r="B28" s="29" t="s">
        <v>12</v>
      </c>
      <c r="C28" s="29"/>
      <c r="D28" s="29"/>
      <c r="E28" s="29"/>
      <c r="F28" s="29"/>
      <c r="G28" s="29"/>
      <c r="H28" s="29"/>
      <c r="I28" s="29"/>
      <c r="J28" s="18"/>
      <c r="U28" s="2" t="s">
        <v>16</v>
      </c>
      <c r="X28" s="2" t="e">
        <f>F40*X23</f>
        <v>#DIV/0!</v>
      </c>
    </row>
    <row r="29" spans="1:24" x14ac:dyDescent="0.2">
      <c r="A29" s="25">
        <v>25</v>
      </c>
      <c r="B29" s="29"/>
      <c r="C29" s="111"/>
      <c r="D29" s="58"/>
      <c r="E29" s="100"/>
      <c r="F29" s="58"/>
      <c r="G29" s="29"/>
      <c r="H29" s="29"/>
      <c r="I29" s="29"/>
      <c r="J29" s="18"/>
      <c r="U29" s="2" t="s">
        <v>17</v>
      </c>
      <c r="X29" s="2" t="e">
        <f>F41*X23</f>
        <v>#DIV/0!</v>
      </c>
    </row>
    <row r="30" spans="1:24" x14ac:dyDescent="0.2">
      <c r="A30" s="25">
        <v>26</v>
      </c>
      <c r="B30" s="29"/>
      <c r="C30" s="111"/>
      <c r="D30" s="58"/>
      <c r="E30" s="100"/>
      <c r="F30" s="58"/>
      <c r="G30" s="29"/>
      <c r="H30" s="29"/>
      <c r="I30" s="29"/>
      <c r="J30" s="18"/>
      <c r="U30" s="2" t="s">
        <v>18</v>
      </c>
      <c r="X30" s="2" t="e">
        <f>F42*X23</f>
        <v>#DIV/0!</v>
      </c>
    </row>
    <row r="31" spans="1:24" x14ac:dyDescent="0.2">
      <c r="A31" s="25">
        <v>27</v>
      </c>
      <c r="B31" s="29"/>
      <c r="C31" s="111"/>
      <c r="D31" s="58"/>
      <c r="E31" s="100"/>
      <c r="F31" s="58"/>
      <c r="G31" s="29"/>
      <c r="H31" s="29"/>
      <c r="I31" s="29"/>
      <c r="J31" s="18"/>
    </row>
    <row r="32" spans="1:24" x14ac:dyDescent="0.2">
      <c r="A32" s="25">
        <v>28</v>
      </c>
      <c r="B32" s="29"/>
      <c r="C32" s="111"/>
      <c r="D32" s="58"/>
      <c r="E32" s="100"/>
      <c r="F32" s="58"/>
      <c r="G32" s="29"/>
      <c r="H32" s="29"/>
      <c r="I32" s="29"/>
      <c r="J32" s="18"/>
      <c r="U32" s="60" t="s">
        <v>19</v>
      </c>
    </row>
    <row r="33" spans="1:24" x14ac:dyDescent="0.2">
      <c r="A33" s="25">
        <v>29</v>
      </c>
      <c r="B33" s="29"/>
      <c r="C33" s="29"/>
      <c r="D33" s="29"/>
      <c r="E33" s="29"/>
      <c r="F33" s="29"/>
      <c r="G33" s="29"/>
      <c r="H33" s="29"/>
      <c r="I33" s="29"/>
      <c r="J33" s="18"/>
      <c r="U33" s="2" t="s">
        <v>20</v>
      </c>
      <c r="X33" s="2" t="e">
        <f>F45*X23</f>
        <v>#DIV/0!</v>
      </c>
    </row>
    <row r="34" spans="1:24" ht="12.75" customHeight="1" x14ac:dyDescent="0.2">
      <c r="A34" s="25">
        <v>30</v>
      </c>
      <c r="B34" s="29"/>
      <c r="C34" s="29"/>
      <c r="D34" s="29"/>
      <c r="E34" s="29"/>
      <c r="F34" s="29"/>
      <c r="G34" s="29"/>
      <c r="H34" s="29"/>
      <c r="I34" s="29"/>
      <c r="J34" s="18"/>
      <c r="U34" s="2" t="s">
        <v>21</v>
      </c>
      <c r="X34" s="2" t="e">
        <f>F46*X23</f>
        <v>#DIV/0!</v>
      </c>
    </row>
    <row r="35" spans="1:24" ht="15.75" x14ac:dyDescent="0.25">
      <c r="A35" s="3">
        <v>31</v>
      </c>
      <c r="B35" s="4" t="str">
        <f ca="1">"SCHEDULE A - STATEMENT OF INCOME AND EXPENSES FOR THE PERIOD BEGINNING JANUARY 1, " &amp; YEAR(TODAY())-1 &amp; " AND ENDING DECEMBER 31, " &amp; YEAR(TODAY())-1</f>
        <v>SCHEDULE A - STATEMENT OF INCOME AND EXPENSES FOR THE PERIOD BEGINNING JANUARY 1, 2025 AND ENDING DECEMBER 31, 2025</v>
      </c>
      <c r="C35" s="5"/>
      <c r="D35" s="5"/>
      <c r="E35" s="5"/>
      <c r="F35" s="5"/>
      <c r="G35" s="5"/>
      <c r="H35" s="5"/>
      <c r="I35" s="5"/>
      <c r="J35" s="18"/>
      <c r="U35" s="2" t="s">
        <v>22</v>
      </c>
    </row>
    <row r="36" spans="1:24" x14ac:dyDescent="0.2">
      <c r="A36" s="25">
        <v>32</v>
      </c>
      <c r="B36" s="6"/>
      <c r="C36" s="6"/>
      <c r="D36" s="6"/>
      <c r="E36" s="6"/>
      <c r="F36" s="6"/>
      <c r="G36" s="6"/>
      <c r="H36" s="6"/>
      <c r="I36" s="6"/>
      <c r="J36" s="18"/>
      <c r="U36" s="2" t="s">
        <v>23</v>
      </c>
      <c r="X36" s="2" t="e">
        <f>F48*X23</f>
        <v>#DIV/0!</v>
      </c>
    </row>
    <row r="37" spans="1:24" x14ac:dyDescent="0.2">
      <c r="A37" s="25">
        <v>33</v>
      </c>
      <c r="B37" s="8" t="s">
        <v>13</v>
      </c>
      <c r="C37" s="6"/>
      <c r="D37" s="6"/>
      <c r="E37" s="6"/>
      <c r="F37" s="6" t="s">
        <v>171</v>
      </c>
      <c r="G37" s="113" t="s">
        <v>172</v>
      </c>
      <c r="H37" s="6"/>
      <c r="I37" s="6"/>
      <c r="J37" s="18"/>
      <c r="U37" s="2" t="s">
        <v>24</v>
      </c>
      <c r="X37" s="63" t="e">
        <f>F49*X23</f>
        <v>#DIV/0!</v>
      </c>
    </row>
    <row r="38" spans="1:24" x14ac:dyDescent="0.2">
      <c r="A38" s="25">
        <v>34</v>
      </c>
      <c r="B38" s="6" t="s">
        <v>14</v>
      </c>
      <c r="C38" s="6"/>
      <c r="D38" s="6"/>
      <c r="E38" s="6"/>
      <c r="F38" s="30"/>
      <c r="G38" s="6"/>
      <c r="H38" s="114" t="str">
        <f>IF(F38-TRUNC(F38)&lt;&gt;0,"&lt; Error: Remove cents","")</f>
        <v/>
      </c>
      <c r="I38" s="6"/>
      <c r="J38" s="18"/>
      <c r="U38" s="2" t="s">
        <v>25</v>
      </c>
      <c r="X38" s="2" t="e">
        <f>F50*X23</f>
        <v>#DIV/0!</v>
      </c>
    </row>
    <row r="39" spans="1:24" x14ac:dyDescent="0.2">
      <c r="A39" s="25">
        <v>35</v>
      </c>
      <c r="B39" s="6" t="s">
        <v>15</v>
      </c>
      <c r="C39" s="6"/>
      <c r="D39" s="6"/>
      <c r="E39" s="6"/>
      <c r="F39" s="7"/>
      <c r="G39" s="30"/>
      <c r="H39" s="114"/>
      <c r="I39" s="6"/>
      <c r="J39" s="18"/>
      <c r="U39" s="2" t="s">
        <v>26</v>
      </c>
      <c r="X39" s="2" t="e">
        <f>F51*X23</f>
        <v>#DIV/0!</v>
      </c>
    </row>
    <row r="40" spans="1:24" x14ac:dyDescent="0.2">
      <c r="A40" s="25">
        <v>36</v>
      </c>
      <c r="B40" s="6" t="s">
        <v>16</v>
      </c>
      <c r="C40" s="6"/>
      <c r="D40" s="6"/>
      <c r="E40" s="6"/>
      <c r="F40" s="30"/>
      <c r="G40" s="6"/>
      <c r="H40" s="114" t="str">
        <f>IF(F40-TRUNC(F40)&lt;&gt;0,"&lt; Error: Remove cents","")</f>
        <v/>
      </c>
      <c r="I40" s="6"/>
      <c r="J40" s="18"/>
      <c r="U40" s="2" t="s">
        <v>27</v>
      </c>
      <c r="X40" s="2" t="e">
        <f>F52*X23</f>
        <v>#DIV/0!</v>
      </c>
    </row>
    <row r="41" spans="1:24" x14ac:dyDescent="0.2">
      <c r="A41" s="25">
        <v>37</v>
      </c>
      <c r="B41" s="6"/>
      <c r="C41" s="6"/>
      <c r="D41" s="6"/>
      <c r="E41" s="6"/>
      <c r="F41" s="7"/>
      <c r="G41" s="6"/>
      <c r="H41" s="114"/>
      <c r="I41" s="6"/>
      <c r="J41" s="18"/>
      <c r="U41" s="2" t="s">
        <v>28</v>
      </c>
      <c r="X41" s="2" t="e">
        <f>F53*X23</f>
        <v>#DIV/0!</v>
      </c>
    </row>
    <row r="42" spans="1:24" x14ac:dyDescent="0.2">
      <c r="A42" s="25">
        <v>38</v>
      </c>
      <c r="B42" s="6" t="s">
        <v>18</v>
      </c>
      <c r="C42" s="6"/>
      <c r="D42" s="6"/>
      <c r="E42" s="6"/>
      <c r="F42" s="7">
        <f>SUM(F38:F41)</f>
        <v>0</v>
      </c>
      <c r="G42" s="6"/>
      <c r="H42" s="114"/>
      <c r="I42" s="6"/>
      <c r="J42" s="18"/>
      <c r="U42" s="2" t="s">
        <v>29</v>
      </c>
      <c r="X42" s="63" t="e">
        <f>F54*X23</f>
        <v>#DIV/0!</v>
      </c>
    </row>
    <row r="43" spans="1:24" x14ac:dyDescent="0.2">
      <c r="A43" s="25">
        <v>39</v>
      </c>
      <c r="B43" s="6"/>
      <c r="C43" s="6"/>
      <c r="D43" s="6"/>
      <c r="E43" s="6"/>
      <c r="F43" s="6"/>
      <c r="G43" s="6"/>
      <c r="H43" s="114"/>
      <c r="I43" s="6"/>
      <c r="J43" s="18"/>
      <c r="U43" s="2" t="s">
        <v>30</v>
      </c>
      <c r="X43" s="63" t="e">
        <f>F55*X23</f>
        <v>#DIV/0!</v>
      </c>
    </row>
    <row r="44" spans="1:24" x14ac:dyDescent="0.2">
      <c r="A44" s="25">
        <v>40</v>
      </c>
      <c r="B44" s="8" t="s">
        <v>19</v>
      </c>
      <c r="C44" s="6"/>
      <c r="D44" s="6"/>
      <c r="E44" s="6"/>
      <c r="F44" s="6"/>
      <c r="G44" s="6"/>
      <c r="H44" s="114"/>
      <c r="I44" s="6"/>
      <c r="J44" s="18"/>
      <c r="U44" s="2" t="s">
        <v>31</v>
      </c>
      <c r="X44" s="63" t="e">
        <f>F56*X23</f>
        <v>#DIV/0!</v>
      </c>
    </row>
    <row r="45" spans="1:24" x14ac:dyDescent="0.2">
      <c r="A45" s="25">
        <v>41</v>
      </c>
      <c r="B45" s="6" t="s">
        <v>20</v>
      </c>
      <c r="C45" s="6"/>
      <c r="D45" s="6"/>
      <c r="E45" s="6"/>
      <c r="F45" s="30"/>
      <c r="G45" s="30"/>
      <c r="H45" s="114"/>
      <c r="I45" s="6"/>
      <c r="J45" s="18"/>
      <c r="U45" s="2" t="s">
        <v>32</v>
      </c>
      <c r="X45" s="2" t="e">
        <f>F57*X23</f>
        <v>#DIV/0!</v>
      </c>
    </row>
    <row r="46" spans="1:24" x14ac:dyDescent="0.2">
      <c r="A46" s="25">
        <v>42</v>
      </c>
      <c r="B46" s="6" t="s">
        <v>21</v>
      </c>
      <c r="C46" s="6"/>
      <c r="D46" s="6"/>
      <c r="E46" s="6"/>
      <c r="F46" s="30"/>
      <c r="G46" s="6"/>
      <c r="H46" s="114"/>
      <c r="I46" s="6"/>
      <c r="J46" s="18"/>
      <c r="U46" s="2" t="s">
        <v>33</v>
      </c>
      <c r="X46" s="2" t="e">
        <f>F58*X23</f>
        <v>#DIV/0!</v>
      </c>
    </row>
    <row r="47" spans="1:24" x14ac:dyDescent="0.2">
      <c r="A47" s="25">
        <v>43</v>
      </c>
      <c r="B47" s="6" t="s">
        <v>22</v>
      </c>
      <c r="C47" s="6"/>
      <c r="D47" s="6"/>
      <c r="E47" s="6"/>
      <c r="F47" s="7"/>
      <c r="G47" s="6"/>
      <c r="H47" s="114"/>
      <c r="I47" s="6"/>
      <c r="J47" s="18"/>
      <c r="U47" s="2" t="s">
        <v>34</v>
      </c>
      <c r="X47" s="2" t="e">
        <f>F59*X23</f>
        <v>#DIV/0!</v>
      </c>
    </row>
    <row r="48" spans="1:24" x14ac:dyDescent="0.2">
      <c r="A48" s="25">
        <v>44</v>
      </c>
      <c r="B48" s="6" t="s">
        <v>23</v>
      </c>
      <c r="C48" s="6"/>
      <c r="D48" s="6"/>
      <c r="E48" s="6"/>
      <c r="F48" s="30"/>
      <c r="G48" s="30"/>
      <c r="H48" s="114"/>
      <c r="I48" s="6"/>
      <c r="J48" s="18"/>
      <c r="U48" s="2" t="s">
        <v>35</v>
      </c>
      <c r="X48" s="2" t="e">
        <f>F60*X23</f>
        <v>#DIV/0!</v>
      </c>
    </row>
    <row r="49" spans="1:24" x14ac:dyDescent="0.2">
      <c r="A49" s="25">
        <v>45</v>
      </c>
      <c r="B49" s="6" t="s">
        <v>24</v>
      </c>
      <c r="C49" s="6"/>
      <c r="D49" s="6"/>
      <c r="E49" s="6"/>
      <c r="F49" s="30"/>
      <c r="G49" s="30"/>
      <c r="H49" s="114"/>
      <c r="I49" s="6"/>
      <c r="J49" s="18"/>
      <c r="U49" s="2" t="s">
        <v>36</v>
      </c>
      <c r="X49" s="2" t="e">
        <f>F61*X23</f>
        <v>#DIV/0!</v>
      </c>
    </row>
    <row r="50" spans="1:24" x14ac:dyDescent="0.2">
      <c r="A50" s="25">
        <v>46</v>
      </c>
      <c r="B50" s="6" t="s">
        <v>25</v>
      </c>
      <c r="C50" s="6"/>
      <c r="D50" s="6"/>
      <c r="E50" s="6"/>
      <c r="F50" s="30"/>
      <c r="G50" s="30"/>
      <c r="H50" s="114"/>
      <c r="I50" s="6"/>
      <c r="J50" s="18"/>
      <c r="U50" s="2" t="s">
        <v>37</v>
      </c>
      <c r="X50" s="2" t="e">
        <f>F62*X23</f>
        <v>#DIV/0!</v>
      </c>
    </row>
    <row r="51" spans="1:24" x14ac:dyDescent="0.2">
      <c r="A51" s="25">
        <v>47</v>
      </c>
      <c r="B51" s="6" t="s">
        <v>26</v>
      </c>
      <c r="C51" s="6"/>
      <c r="D51" s="6"/>
      <c r="E51" s="6"/>
      <c r="F51" s="30"/>
      <c r="G51" s="30"/>
      <c r="H51" s="114"/>
      <c r="I51" s="6"/>
      <c r="J51" s="18"/>
      <c r="U51" s="2" t="s">
        <v>38</v>
      </c>
      <c r="X51" s="2" t="e">
        <f>F63*X23</f>
        <v>#DIV/0!</v>
      </c>
    </row>
    <row r="52" spans="1:24" x14ac:dyDescent="0.2">
      <c r="A52" s="25">
        <v>48</v>
      </c>
      <c r="B52" s="6" t="s">
        <v>27</v>
      </c>
      <c r="C52" s="6"/>
      <c r="D52" s="6"/>
      <c r="E52" s="6"/>
      <c r="F52" s="30"/>
      <c r="G52" s="30"/>
      <c r="H52" s="114"/>
      <c r="I52" s="6"/>
      <c r="J52" s="18"/>
      <c r="U52" s="2" t="s">
        <v>39</v>
      </c>
      <c r="X52" s="2" t="e">
        <f>F64*X23</f>
        <v>#DIV/0!</v>
      </c>
    </row>
    <row r="53" spans="1:24" ht="12.75" customHeight="1" x14ac:dyDescent="0.2">
      <c r="A53" s="25">
        <v>49</v>
      </c>
      <c r="B53" s="6" t="s">
        <v>28</v>
      </c>
      <c r="C53" s="6"/>
      <c r="D53" s="6"/>
      <c r="E53" s="6"/>
      <c r="F53" s="30"/>
      <c r="G53" s="30"/>
      <c r="H53" s="114"/>
      <c r="I53" s="6"/>
      <c r="J53" s="18"/>
      <c r="U53" s="2" t="s">
        <v>40</v>
      </c>
      <c r="X53" s="2" t="e">
        <f>F65*X23</f>
        <v>#DIV/0!</v>
      </c>
    </row>
    <row r="54" spans="1:24" ht="12.75" customHeight="1" x14ac:dyDescent="0.2">
      <c r="A54" s="25">
        <v>50</v>
      </c>
      <c r="B54" s="6" t="s">
        <v>29</v>
      </c>
      <c r="C54" s="6"/>
      <c r="D54" s="6"/>
      <c r="E54" s="6"/>
      <c r="F54" s="30"/>
      <c r="G54" s="30"/>
      <c r="H54" s="114"/>
      <c r="I54" s="6"/>
      <c r="J54" s="18"/>
      <c r="U54" s="2" t="s">
        <v>41</v>
      </c>
      <c r="X54" s="2" t="e">
        <f>F66*X23</f>
        <v>#DIV/0!</v>
      </c>
    </row>
    <row r="55" spans="1:24" ht="12.75" customHeight="1" x14ac:dyDescent="0.2">
      <c r="A55" s="25">
        <v>51</v>
      </c>
      <c r="B55" s="6" t="s">
        <v>30</v>
      </c>
      <c r="C55" s="6"/>
      <c r="D55" s="6"/>
      <c r="E55" s="6"/>
      <c r="F55" s="30"/>
      <c r="G55" s="30"/>
      <c r="H55" s="114"/>
      <c r="I55" s="6"/>
      <c r="J55" s="18"/>
      <c r="U55" s="2" t="s">
        <v>42</v>
      </c>
    </row>
    <row r="56" spans="1:24" ht="12.75" customHeight="1" x14ac:dyDescent="0.2">
      <c r="A56" s="25">
        <v>52</v>
      </c>
      <c r="B56" s="6" t="s">
        <v>31</v>
      </c>
      <c r="C56" s="6"/>
      <c r="D56" s="6"/>
      <c r="E56" s="6"/>
      <c r="F56" s="30"/>
      <c r="G56" s="30"/>
      <c r="H56" s="114"/>
      <c r="I56" s="6"/>
      <c r="J56" s="18"/>
      <c r="U56" s="2" t="s">
        <v>43</v>
      </c>
      <c r="X56" s="2" t="e">
        <f>F68*X23</f>
        <v>#DIV/0!</v>
      </c>
    </row>
    <row r="57" spans="1:24" ht="12.75" customHeight="1" x14ac:dyDescent="0.2">
      <c r="A57" s="25">
        <v>53</v>
      </c>
      <c r="B57" s="6" t="s">
        <v>32</v>
      </c>
      <c r="C57" s="6"/>
      <c r="D57" s="6"/>
      <c r="E57" s="6"/>
      <c r="F57" s="30"/>
      <c r="G57" s="30"/>
      <c r="H57" s="114"/>
      <c r="I57" s="6"/>
      <c r="J57" s="18"/>
      <c r="U57" s="2" t="s">
        <v>44</v>
      </c>
      <c r="X57" s="2" t="e">
        <f>F69*X23</f>
        <v>#DIV/0!</v>
      </c>
    </row>
    <row r="58" spans="1:24" ht="12.75" customHeight="1" x14ac:dyDescent="0.2">
      <c r="A58" s="25">
        <v>54</v>
      </c>
      <c r="B58" s="6" t="s">
        <v>33</v>
      </c>
      <c r="C58" s="6"/>
      <c r="D58" s="6"/>
      <c r="E58" s="6"/>
      <c r="F58" s="30"/>
      <c r="G58" s="30"/>
      <c r="H58" s="114"/>
      <c r="I58" s="6"/>
      <c r="J58" s="18"/>
      <c r="U58" s="2" t="s">
        <v>45</v>
      </c>
      <c r="V58" s="64"/>
      <c r="X58" s="2" t="e">
        <f>F70*X23</f>
        <v>#DIV/0!</v>
      </c>
    </row>
    <row r="59" spans="1:24" ht="12.75" customHeight="1" x14ac:dyDescent="0.2">
      <c r="A59" s="25">
        <v>55</v>
      </c>
      <c r="B59" s="6" t="s">
        <v>34</v>
      </c>
      <c r="C59" s="6"/>
      <c r="D59" s="6"/>
      <c r="E59" s="6"/>
      <c r="F59" s="30"/>
      <c r="G59" s="30"/>
      <c r="H59" s="114"/>
      <c r="I59" s="6"/>
      <c r="J59" s="18"/>
      <c r="U59" s="2" t="s">
        <v>46</v>
      </c>
      <c r="X59" s="2" t="e">
        <f>F71*X23</f>
        <v>#DIV/0!</v>
      </c>
    </row>
    <row r="60" spans="1:24" ht="12.75" customHeight="1" x14ac:dyDescent="0.2">
      <c r="A60" s="25">
        <v>56</v>
      </c>
      <c r="B60" s="6" t="s">
        <v>35</v>
      </c>
      <c r="C60" s="6"/>
      <c r="D60" s="6"/>
      <c r="E60" s="6"/>
      <c r="F60" s="30"/>
      <c r="G60" s="30"/>
      <c r="H60" s="114"/>
      <c r="I60" s="6"/>
      <c r="J60" s="18"/>
      <c r="U60" s="2" t="s">
        <v>47</v>
      </c>
      <c r="X60" s="2" t="e">
        <f>X59/F177</f>
        <v>#DIV/0!</v>
      </c>
    </row>
    <row r="61" spans="1:24" ht="12.75" customHeight="1" x14ac:dyDescent="0.2">
      <c r="A61" s="25">
        <v>57</v>
      </c>
      <c r="B61" s="6" t="s">
        <v>36</v>
      </c>
      <c r="C61" s="6"/>
      <c r="D61" s="6"/>
      <c r="E61" s="6"/>
      <c r="F61" s="30"/>
      <c r="G61" s="30"/>
      <c r="H61" s="114"/>
      <c r="I61" s="6"/>
      <c r="J61" s="18"/>
    </row>
    <row r="62" spans="1:24" ht="12.75" customHeight="1" x14ac:dyDescent="0.2">
      <c r="A62" s="25">
        <v>58</v>
      </c>
      <c r="B62" s="6" t="s">
        <v>37</v>
      </c>
      <c r="C62" s="6"/>
      <c r="D62" s="6"/>
      <c r="E62" s="6"/>
      <c r="F62" s="30"/>
      <c r="G62" s="30"/>
      <c r="H62" s="114"/>
      <c r="I62" s="6"/>
      <c r="J62" s="18"/>
    </row>
    <row r="63" spans="1:24" ht="12.75" customHeight="1" x14ac:dyDescent="0.25">
      <c r="A63" s="25">
        <v>59</v>
      </c>
      <c r="B63" s="6" t="s">
        <v>38</v>
      </c>
      <c r="C63" s="6"/>
      <c r="D63" s="6"/>
      <c r="E63" s="6"/>
      <c r="F63" s="30"/>
      <c r="G63" s="30"/>
      <c r="H63" s="114"/>
      <c r="I63" s="6"/>
      <c r="J63" s="18"/>
      <c r="U63" s="65" t="s">
        <v>49</v>
      </c>
      <c r="V63" s="66"/>
    </row>
    <row r="64" spans="1:24" ht="12.75" customHeight="1" x14ac:dyDescent="0.25">
      <c r="A64" s="25">
        <v>60</v>
      </c>
      <c r="B64" s="6" t="s">
        <v>39</v>
      </c>
      <c r="C64" s="6"/>
      <c r="D64" s="6"/>
      <c r="E64" s="6"/>
      <c r="F64" s="30"/>
      <c r="G64" s="30"/>
      <c r="H64" s="114"/>
      <c r="I64" s="6"/>
      <c r="J64" s="18"/>
      <c r="U64" s="11" t="s">
        <v>50</v>
      </c>
      <c r="V64" s="66"/>
    </row>
    <row r="65" spans="1:24" ht="12.75" customHeight="1" x14ac:dyDescent="0.25">
      <c r="A65" s="25">
        <v>61</v>
      </c>
      <c r="B65" s="6" t="s">
        <v>40</v>
      </c>
      <c r="C65" s="6"/>
      <c r="D65" s="6"/>
      <c r="E65" s="6"/>
      <c r="F65" s="9">
        <f>SUM(F45:F64)</f>
        <v>0</v>
      </c>
      <c r="G65" s="9">
        <f>SUM(G45:G64)</f>
        <v>0</v>
      </c>
      <c r="H65" s="114"/>
      <c r="I65" s="6"/>
      <c r="J65" s="18"/>
      <c r="U65" s="66"/>
      <c r="V65" s="11" t="s">
        <v>136</v>
      </c>
      <c r="X65" s="63" t="e">
        <f>F77*X23</f>
        <v>#DIV/0!</v>
      </c>
    </row>
    <row r="66" spans="1:24" ht="12.75" customHeight="1" x14ac:dyDescent="0.25">
      <c r="A66" s="25">
        <v>62</v>
      </c>
      <c r="B66" s="6" t="s">
        <v>41</v>
      </c>
      <c r="C66" s="6"/>
      <c r="D66" s="6"/>
      <c r="E66" s="6"/>
      <c r="F66" s="10">
        <f>F42-F65</f>
        <v>0</v>
      </c>
      <c r="G66" s="6"/>
      <c r="H66" s="114"/>
      <c r="I66" s="6"/>
      <c r="J66" s="18"/>
      <c r="U66" s="66"/>
      <c r="V66" s="11" t="s">
        <v>137</v>
      </c>
      <c r="X66" s="2" t="e">
        <f>F78*X23</f>
        <v>#DIV/0!</v>
      </c>
    </row>
    <row r="67" spans="1:24" ht="12.75" customHeight="1" x14ac:dyDescent="0.25">
      <c r="A67" s="25">
        <v>63</v>
      </c>
      <c r="B67" s="6" t="s">
        <v>42</v>
      </c>
      <c r="C67" s="6"/>
      <c r="D67" s="6"/>
      <c r="E67" s="6"/>
      <c r="F67" s="9"/>
      <c r="G67" s="6"/>
      <c r="H67" s="114"/>
      <c r="I67" s="6"/>
      <c r="J67" s="18"/>
      <c r="U67" s="11" t="s">
        <v>53</v>
      </c>
      <c r="V67" s="66"/>
      <c r="X67" s="2" t="e">
        <f>F79*X23</f>
        <v>#DIV/0!</v>
      </c>
    </row>
    <row r="68" spans="1:24" ht="12.75" customHeight="1" x14ac:dyDescent="0.25">
      <c r="A68" s="25">
        <v>64</v>
      </c>
      <c r="B68" s="6" t="s">
        <v>43</v>
      </c>
      <c r="C68" s="6"/>
      <c r="D68" s="6"/>
      <c r="E68" s="6"/>
      <c r="F68" s="30"/>
      <c r="G68" s="6"/>
      <c r="H68" s="114" t="str">
        <f>IF(F68-TRUNC(F68)&lt;&gt;0,"&lt; Error: Remove cents","")</f>
        <v/>
      </c>
      <c r="I68" s="6"/>
      <c r="J68" s="18"/>
      <c r="U68" s="11" t="s">
        <v>138</v>
      </c>
      <c r="V68" s="66"/>
    </row>
    <row r="69" spans="1:24" ht="12.75" customHeight="1" x14ac:dyDescent="0.25">
      <c r="A69" s="25">
        <v>65</v>
      </c>
      <c r="B69" s="6" t="s">
        <v>44</v>
      </c>
      <c r="C69" s="6"/>
      <c r="D69" s="6"/>
      <c r="E69" s="6"/>
      <c r="F69" s="30"/>
      <c r="G69" s="6"/>
      <c r="H69" s="114" t="str">
        <f>IF(F69-TRUNC(F69)&lt;&gt;0,"&lt; Error: Remove cents","")</f>
        <v/>
      </c>
      <c r="I69" s="6"/>
      <c r="J69" s="18"/>
      <c r="U69" s="66"/>
      <c r="V69" s="11" t="s">
        <v>139</v>
      </c>
      <c r="W69" s="63" t="e">
        <f>F80*X23</f>
        <v>#DIV/0!</v>
      </c>
    </row>
    <row r="70" spans="1:24" ht="12.75" customHeight="1" x14ac:dyDescent="0.25">
      <c r="A70" s="25">
        <v>66</v>
      </c>
      <c r="B70" s="6" t="s">
        <v>45</v>
      </c>
      <c r="C70" s="67"/>
      <c r="D70" s="6"/>
      <c r="E70" s="6"/>
      <c r="F70" s="68">
        <f>F65+F68+F69</f>
        <v>0</v>
      </c>
      <c r="G70" s="6"/>
      <c r="H70" s="114"/>
      <c r="I70" s="6"/>
      <c r="J70" s="18"/>
      <c r="U70" s="66"/>
      <c r="V70" s="11" t="s">
        <v>140</v>
      </c>
    </row>
    <row r="71" spans="1:24" ht="12.75" customHeight="1" x14ac:dyDescent="0.25">
      <c r="A71" s="25">
        <v>67</v>
      </c>
      <c r="B71" s="6" t="s">
        <v>46</v>
      </c>
      <c r="C71" s="6"/>
      <c r="D71" s="6"/>
      <c r="E71" s="6"/>
      <c r="F71" s="68">
        <f>F42-F70</f>
        <v>0</v>
      </c>
      <c r="G71" s="6"/>
      <c r="H71" s="114"/>
      <c r="I71" s="6"/>
      <c r="J71" s="18"/>
      <c r="U71" s="66"/>
      <c r="V71" s="11" t="s">
        <v>141</v>
      </c>
      <c r="W71" s="63" t="e">
        <f>W69-W70</f>
        <v>#DIV/0!</v>
      </c>
    </row>
    <row r="72" spans="1:24" ht="12.75" customHeight="1" x14ac:dyDescent="0.25">
      <c r="A72" s="25">
        <v>68</v>
      </c>
      <c r="B72" s="6" t="s">
        <v>47</v>
      </c>
      <c r="C72" s="6"/>
      <c r="D72" s="6"/>
      <c r="E72" s="6"/>
      <c r="F72" s="69" t="str">
        <f>IF(F71&gt;0,F71/F179," ")</f>
        <v xml:space="preserve"> </v>
      </c>
      <c r="G72" s="6"/>
      <c r="H72" s="114"/>
      <c r="I72" s="6"/>
      <c r="J72" s="18"/>
      <c r="U72" s="66"/>
      <c r="V72" s="11" t="s">
        <v>142</v>
      </c>
      <c r="W72" s="2" t="e">
        <f>F81*X23</f>
        <v>#DIV/0!</v>
      </c>
    </row>
    <row r="73" spans="1:24" ht="12.75" customHeight="1" x14ac:dyDescent="0.25">
      <c r="A73" s="25">
        <v>69</v>
      </c>
      <c r="B73" s="6"/>
      <c r="C73" s="6"/>
      <c r="D73" s="6"/>
      <c r="E73" s="6"/>
      <c r="F73" s="6"/>
      <c r="G73" s="6"/>
      <c r="H73" s="114"/>
      <c r="I73" s="6"/>
      <c r="J73" s="18"/>
      <c r="U73" s="66"/>
      <c r="V73" s="11" t="s">
        <v>143</v>
      </c>
      <c r="X73" s="63" t="e">
        <f>W71-W72</f>
        <v>#DIV/0!</v>
      </c>
    </row>
    <row r="74" spans="1:24" ht="15.75" x14ac:dyDescent="0.25">
      <c r="A74" s="25">
        <v>70</v>
      </c>
      <c r="B74" s="4" t="s">
        <v>48</v>
      </c>
      <c r="C74" s="5"/>
      <c r="D74" s="5"/>
      <c r="E74" s="5"/>
      <c r="F74" s="5"/>
      <c r="G74" s="5"/>
      <c r="H74" s="115"/>
      <c r="I74" s="5"/>
      <c r="J74" s="18"/>
      <c r="U74" s="11" t="s">
        <v>144</v>
      </c>
      <c r="V74" s="11"/>
      <c r="X74" s="2" t="e">
        <f>F82*X23</f>
        <v>#DIV/0!</v>
      </c>
    </row>
    <row r="75" spans="1:24" x14ac:dyDescent="0.2">
      <c r="A75" s="25">
        <v>71</v>
      </c>
      <c r="B75" s="8" t="s">
        <v>49</v>
      </c>
      <c r="C75" s="6"/>
      <c r="D75" s="6"/>
      <c r="E75" s="6"/>
      <c r="F75" s="6"/>
      <c r="G75" s="6"/>
      <c r="H75" s="114"/>
      <c r="I75" s="6"/>
      <c r="J75" s="18"/>
      <c r="U75" s="11" t="s">
        <v>145</v>
      </c>
      <c r="V75" s="11"/>
      <c r="X75" s="2" t="e">
        <f>F83*X23</f>
        <v>#DIV/0!</v>
      </c>
    </row>
    <row r="76" spans="1:24" x14ac:dyDescent="0.2">
      <c r="A76" s="25">
        <v>72</v>
      </c>
      <c r="B76" s="6" t="s">
        <v>50</v>
      </c>
      <c r="C76" s="6"/>
      <c r="D76" s="6"/>
      <c r="E76" s="6"/>
      <c r="F76" s="7"/>
      <c r="G76" s="6"/>
      <c r="H76" s="114"/>
      <c r="I76" s="6"/>
      <c r="J76" s="18"/>
      <c r="U76" s="11" t="s">
        <v>58</v>
      </c>
      <c r="V76" s="11"/>
      <c r="X76" s="2" t="e">
        <f>F84*X23</f>
        <v>#DIV/0!</v>
      </c>
    </row>
    <row r="77" spans="1:24" x14ac:dyDescent="0.2">
      <c r="A77" s="25">
        <v>73</v>
      </c>
      <c r="B77" s="6" t="s">
        <v>51</v>
      </c>
      <c r="C77" s="6"/>
      <c r="D77" s="6"/>
      <c r="E77" s="6"/>
      <c r="F77" s="30"/>
      <c r="G77" s="6"/>
      <c r="H77" s="114" t="str">
        <f>IF(F77-TRUNC(F77)&lt;&gt;0,"&lt; Error: Remove cents","")</f>
        <v/>
      </c>
      <c r="I77" s="6"/>
      <c r="J77" s="18"/>
      <c r="U77" s="11" t="s">
        <v>59</v>
      </c>
      <c r="V77" s="11"/>
      <c r="X77" s="2" t="e">
        <f>F85*X23</f>
        <v>#DIV/0!</v>
      </c>
    </row>
    <row r="78" spans="1:24" ht="12.75" customHeight="1" x14ac:dyDescent="0.2">
      <c r="A78" s="25">
        <v>74</v>
      </c>
      <c r="B78" s="6" t="s">
        <v>52</v>
      </c>
      <c r="C78" s="6"/>
      <c r="D78" s="6"/>
      <c r="E78" s="6"/>
      <c r="F78" s="30"/>
      <c r="G78" s="6"/>
      <c r="H78" s="114" t="str">
        <f t="shared" ref="H78:H107" si="0">IF(F78-TRUNC(F78)&lt;&gt;0,"&lt; Error: Remove cents","")</f>
        <v/>
      </c>
      <c r="I78" s="6"/>
      <c r="J78" s="18"/>
      <c r="U78" s="11" t="s">
        <v>124</v>
      </c>
      <c r="V78" s="12"/>
      <c r="X78" s="2" t="e">
        <f>F86*X23</f>
        <v>#DIV/0!</v>
      </c>
    </row>
    <row r="79" spans="1:24" x14ac:dyDescent="0.2">
      <c r="A79" s="25">
        <v>75</v>
      </c>
      <c r="B79" s="6" t="s">
        <v>53</v>
      </c>
      <c r="C79" s="6"/>
      <c r="D79" s="6"/>
      <c r="E79" s="6"/>
      <c r="F79" s="30"/>
      <c r="G79" s="6"/>
      <c r="H79" s="114" t="str">
        <f t="shared" si="0"/>
        <v/>
      </c>
      <c r="I79" s="6"/>
      <c r="J79" s="18"/>
      <c r="U79" s="11" t="s">
        <v>146</v>
      </c>
      <c r="V79" s="11"/>
      <c r="X79" s="2" t="e">
        <f>F87*X23</f>
        <v>#DIV/0!</v>
      </c>
    </row>
    <row r="80" spans="1:24" x14ac:dyDescent="0.2">
      <c r="A80" s="25">
        <v>76</v>
      </c>
      <c r="B80" s="6" t="s">
        <v>54</v>
      </c>
      <c r="C80" s="6"/>
      <c r="D80" s="6"/>
      <c r="E80" s="6"/>
      <c r="F80" s="30"/>
      <c r="G80" s="101"/>
      <c r="H80" s="114" t="str">
        <f>IF(F80-TRUNC(F80)&lt;&gt;0,"&lt; Error: Remove cents",IF(F91&gt;0,IF(F80&lt;=0,"&lt; Please enter a value greater than 0 for Loans Recievable.",""),""))</f>
        <v/>
      </c>
      <c r="I80" s="6"/>
      <c r="J80" s="18"/>
      <c r="U80" s="11" t="s">
        <v>61</v>
      </c>
      <c r="V80" s="11"/>
      <c r="X80" s="2" t="e">
        <f>F88*X23</f>
        <v>#DIV/0!</v>
      </c>
    </row>
    <row r="81" spans="1:24" x14ac:dyDescent="0.2">
      <c r="A81" s="25">
        <v>77</v>
      </c>
      <c r="B81" s="6" t="s">
        <v>55</v>
      </c>
      <c r="C81" s="6"/>
      <c r="D81" s="6"/>
      <c r="E81" s="6"/>
      <c r="F81" s="30"/>
      <c r="G81" s="101"/>
      <c r="H81" s="114" t="str">
        <f>IF(F81&lt;0,"&lt; Enter as a positive number",IF(F81-TRUNC(F81)&lt;&gt;0,"&lt; Error: Remove cents",""))</f>
        <v/>
      </c>
      <c r="I81" s="6"/>
      <c r="J81" s="18"/>
      <c r="U81" s="11" t="s">
        <v>147</v>
      </c>
      <c r="V81" s="11"/>
      <c r="X81" s="2" t="e">
        <f>F89*X23</f>
        <v>#DIV/0!</v>
      </c>
    </row>
    <row r="82" spans="1:24" x14ac:dyDescent="0.2">
      <c r="A82" s="25">
        <v>78</v>
      </c>
      <c r="B82" s="6" t="s">
        <v>56</v>
      </c>
      <c r="C82" s="6"/>
      <c r="D82" s="6"/>
      <c r="E82" s="6"/>
      <c r="F82" s="70">
        <f>SUM(F76:F80) -F81</f>
        <v>0</v>
      </c>
      <c r="G82" s="6"/>
      <c r="H82" s="114"/>
      <c r="I82" s="6"/>
      <c r="J82" s="18"/>
      <c r="U82" s="11" t="s">
        <v>62</v>
      </c>
      <c r="V82" s="11"/>
      <c r="X82" s="2" t="e">
        <f>F90*X23</f>
        <v>#DIV/0!</v>
      </c>
    </row>
    <row r="83" spans="1:24" ht="15" x14ac:dyDescent="0.25">
      <c r="A83" s="25">
        <v>79</v>
      </c>
      <c r="B83" s="6" t="s">
        <v>57</v>
      </c>
      <c r="C83" s="6"/>
      <c r="D83" s="6"/>
      <c r="E83" s="6"/>
      <c r="F83" s="30"/>
      <c r="G83" s="6"/>
      <c r="H83" s="114" t="str">
        <f t="shared" si="0"/>
        <v/>
      </c>
      <c r="I83" s="6"/>
      <c r="J83" s="18"/>
      <c r="U83" s="65" t="s">
        <v>63</v>
      </c>
      <c r="V83" s="66"/>
      <c r="X83" s="2" t="e">
        <f>F91*X23</f>
        <v>#DIV/0!</v>
      </c>
    </row>
    <row r="84" spans="1:24" ht="15" x14ac:dyDescent="0.25">
      <c r="A84" s="25">
        <v>80</v>
      </c>
      <c r="B84" s="6" t="s">
        <v>58</v>
      </c>
      <c r="C84" s="6"/>
      <c r="D84" s="6"/>
      <c r="E84" s="6"/>
      <c r="F84" s="30"/>
      <c r="G84" s="6"/>
      <c r="H84" s="114" t="str">
        <f t="shared" si="0"/>
        <v/>
      </c>
      <c r="I84" s="6"/>
      <c r="J84" s="18"/>
      <c r="U84" s="66"/>
      <c r="V84" s="66"/>
    </row>
    <row r="85" spans="1:24" ht="15" x14ac:dyDescent="0.25">
      <c r="A85" s="25">
        <v>81</v>
      </c>
      <c r="B85" s="6" t="s">
        <v>59</v>
      </c>
      <c r="C85" s="6"/>
      <c r="D85" s="6"/>
      <c r="E85" s="6"/>
      <c r="F85" s="30"/>
      <c r="G85" s="6"/>
      <c r="H85" s="114" t="str">
        <f t="shared" si="0"/>
        <v/>
      </c>
      <c r="I85" s="6"/>
      <c r="J85" s="18"/>
      <c r="U85" s="66"/>
      <c r="V85" s="66"/>
    </row>
    <row r="86" spans="1:24" ht="15" x14ac:dyDescent="0.25">
      <c r="A86" s="25">
        <v>82</v>
      </c>
      <c r="B86" s="6" t="s">
        <v>124</v>
      </c>
      <c r="C86" s="6"/>
      <c r="D86" s="6"/>
      <c r="E86" s="6"/>
      <c r="F86" s="30"/>
      <c r="G86" s="6"/>
      <c r="H86" s="114" t="str">
        <f t="shared" si="0"/>
        <v/>
      </c>
      <c r="I86" s="6"/>
      <c r="J86" s="18"/>
      <c r="U86" s="65" t="s">
        <v>64</v>
      </c>
      <c r="V86" s="66"/>
    </row>
    <row r="87" spans="1:24" ht="15" x14ac:dyDescent="0.25">
      <c r="A87" s="25">
        <v>83</v>
      </c>
      <c r="B87" s="6" t="s">
        <v>60</v>
      </c>
      <c r="C87" s="6"/>
      <c r="D87" s="6"/>
      <c r="E87" s="6"/>
      <c r="F87" s="30"/>
      <c r="G87" s="6"/>
      <c r="H87" s="114" t="str">
        <f t="shared" si="0"/>
        <v/>
      </c>
      <c r="I87" s="6"/>
      <c r="J87" s="18"/>
      <c r="U87" s="11" t="s">
        <v>148</v>
      </c>
      <c r="V87" s="66"/>
      <c r="X87" s="2" t="e">
        <f>F94*X23</f>
        <v>#DIV/0!</v>
      </c>
    </row>
    <row r="88" spans="1:24" ht="15" x14ac:dyDescent="0.25">
      <c r="A88" s="25">
        <v>84</v>
      </c>
      <c r="B88" s="6" t="s">
        <v>61</v>
      </c>
      <c r="C88" s="6"/>
      <c r="D88" s="6"/>
      <c r="E88" s="6"/>
      <c r="F88" s="30"/>
      <c r="G88" s="6"/>
      <c r="H88" s="114" t="str">
        <f t="shared" si="0"/>
        <v/>
      </c>
      <c r="I88" s="6"/>
      <c r="J88" s="18"/>
      <c r="U88" s="11" t="s">
        <v>149</v>
      </c>
      <c r="V88" s="66"/>
      <c r="X88" s="2" t="e">
        <f>F95*X23</f>
        <v>#DIV/0!</v>
      </c>
    </row>
    <row r="89" spans="1:24" ht="15" x14ac:dyDescent="0.25">
      <c r="A89" s="25">
        <v>85</v>
      </c>
      <c r="B89" s="6" t="s">
        <v>135</v>
      </c>
      <c r="C89" s="6"/>
      <c r="D89" s="6"/>
      <c r="E89" s="6"/>
      <c r="F89" s="30"/>
      <c r="G89" s="6"/>
      <c r="H89" s="114" t="str">
        <f t="shared" si="0"/>
        <v/>
      </c>
      <c r="I89" s="6"/>
      <c r="J89" s="18"/>
      <c r="U89" s="11" t="s">
        <v>150</v>
      </c>
      <c r="V89" s="66"/>
    </row>
    <row r="90" spans="1:24" ht="15" x14ac:dyDescent="0.25">
      <c r="A90" s="25">
        <v>86</v>
      </c>
      <c r="B90" s="6" t="s">
        <v>62</v>
      </c>
      <c r="C90" s="6"/>
      <c r="D90" s="6"/>
      <c r="E90" s="6"/>
      <c r="F90" s="71"/>
      <c r="G90" s="6"/>
      <c r="H90" s="114" t="str">
        <f t="shared" si="0"/>
        <v/>
      </c>
      <c r="I90" s="6"/>
      <c r="J90" s="18"/>
      <c r="U90" s="66"/>
      <c r="V90" s="11" t="s">
        <v>151</v>
      </c>
    </row>
    <row r="91" spans="1:24" ht="15" x14ac:dyDescent="0.25">
      <c r="A91" s="25">
        <v>87</v>
      </c>
      <c r="B91" s="8" t="s">
        <v>63</v>
      </c>
      <c r="C91" s="8"/>
      <c r="D91" s="6"/>
      <c r="E91" s="6"/>
      <c r="F91" s="72">
        <f>SUM(F82:F90)</f>
        <v>0</v>
      </c>
      <c r="G91" s="6"/>
      <c r="H91" s="114"/>
      <c r="I91" s="6"/>
      <c r="J91" s="18"/>
      <c r="U91" s="66"/>
      <c r="V91" s="11" t="s">
        <v>152</v>
      </c>
    </row>
    <row r="92" spans="1:24" ht="15" x14ac:dyDescent="0.25">
      <c r="A92" s="25">
        <v>88</v>
      </c>
      <c r="B92" s="6"/>
      <c r="C92" s="6"/>
      <c r="D92" s="6"/>
      <c r="E92" s="6"/>
      <c r="F92" s="6"/>
      <c r="G92" s="6"/>
      <c r="H92" s="114"/>
      <c r="I92" s="6"/>
      <c r="J92" s="18"/>
      <c r="U92" s="66"/>
      <c r="V92" s="11" t="s">
        <v>153</v>
      </c>
      <c r="W92" s="2" t="e">
        <f>F96*X23</f>
        <v>#DIV/0!</v>
      </c>
      <c r="X92" s="2" t="e">
        <f>F96*X23</f>
        <v>#DIV/0!</v>
      </c>
    </row>
    <row r="93" spans="1:24" ht="15" x14ac:dyDescent="0.25">
      <c r="A93" s="25">
        <v>89</v>
      </c>
      <c r="B93" s="8" t="s">
        <v>64</v>
      </c>
      <c r="C93" s="8"/>
      <c r="D93" s="6"/>
      <c r="E93" s="6"/>
      <c r="F93" s="6"/>
      <c r="G93" s="6"/>
      <c r="H93" s="114"/>
      <c r="I93" s="6"/>
      <c r="J93" s="18"/>
      <c r="U93" s="11" t="s">
        <v>68</v>
      </c>
      <c r="V93" s="66"/>
      <c r="X93" s="2" t="e">
        <f>F97*X23</f>
        <v>#DIV/0!</v>
      </c>
    </row>
    <row r="94" spans="1:24" ht="15" x14ac:dyDescent="0.25">
      <c r="A94" s="25">
        <v>90</v>
      </c>
      <c r="B94" s="6" t="s">
        <v>65</v>
      </c>
      <c r="C94" s="6"/>
      <c r="D94" s="6"/>
      <c r="E94" s="6"/>
      <c r="F94" s="30"/>
      <c r="G94" s="6"/>
      <c r="H94" s="114" t="str">
        <f t="shared" si="0"/>
        <v/>
      </c>
      <c r="I94" s="6"/>
      <c r="J94" s="18"/>
      <c r="U94" s="11" t="s">
        <v>69</v>
      </c>
      <c r="V94" s="66"/>
      <c r="X94" s="2" t="e">
        <f>F98*X23</f>
        <v>#DIV/0!</v>
      </c>
    </row>
    <row r="95" spans="1:24" ht="15" x14ac:dyDescent="0.25">
      <c r="A95" s="25">
        <v>91</v>
      </c>
      <c r="B95" s="6" t="s">
        <v>66</v>
      </c>
      <c r="C95" s="6"/>
      <c r="D95" s="6"/>
      <c r="E95" s="6"/>
      <c r="F95" s="30"/>
      <c r="G95" s="6"/>
      <c r="H95" s="114" t="str">
        <f t="shared" si="0"/>
        <v/>
      </c>
      <c r="I95" s="6"/>
      <c r="J95" s="18"/>
      <c r="U95" s="11" t="s">
        <v>154</v>
      </c>
      <c r="V95" s="66"/>
      <c r="X95" s="2" t="e">
        <f>F99*X23</f>
        <v>#DIV/0!</v>
      </c>
    </row>
    <row r="96" spans="1:24" ht="15" x14ac:dyDescent="0.25">
      <c r="A96" s="25">
        <v>92</v>
      </c>
      <c r="B96" s="6" t="s">
        <v>67</v>
      </c>
      <c r="C96" s="6"/>
      <c r="D96" s="6"/>
      <c r="E96" s="6"/>
      <c r="F96" s="30"/>
      <c r="G96" s="6"/>
      <c r="H96" s="114" t="str">
        <f t="shared" si="0"/>
        <v/>
      </c>
      <c r="I96" s="6"/>
      <c r="J96" s="18"/>
      <c r="U96" s="11" t="s">
        <v>155</v>
      </c>
      <c r="V96" s="66"/>
      <c r="X96" s="2" t="e">
        <f>F101*X23</f>
        <v>#DIV/0!</v>
      </c>
    </row>
    <row r="97" spans="1:24" ht="15" x14ac:dyDescent="0.25">
      <c r="A97" s="25">
        <v>93</v>
      </c>
      <c r="B97" s="6" t="s">
        <v>68</v>
      </c>
      <c r="C97" s="6"/>
      <c r="D97" s="6"/>
      <c r="E97" s="6"/>
      <c r="F97" s="30"/>
      <c r="G97" s="6"/>
      <c r="H97" s="114" t="str">
        <f t="shared" si="0"/>
        <v/>
      </c>
      <c r="I97" s="6"/>
      <c r="J97" s="18"/>
      <c r="U97" s="11" t="s">
        <v>156</v>
      </c>
      <c r="V97" s="66"/>
    </row>
    <row r="98" spans="1:24" ht="15" x14ac:dyDescent="0.25">
      <c r="A98" s="25">
        <v>94</v>
      </c>
      <c r="B98" s="6" t="s">
        <v>69</v>
      </c>
      <c r="C98" s="6"/>
      <c r="D98" s="6"/>
      <c r="E98" s="6"/>
      <c r="F98" s="30"/>
      <c r="G98" s="6"/>
      <c r="H98" s="114" t="str">
        <f t="shared" si="0"/>
        <v/>
      </c>
      <c r="I98" s="6"/>
      <c r="J98" s="18"/>
      <c r="U98" s="66"/>
      <c r="V98" s="11" t="s">
        <v>157</v>
      </c>
      <c r="W98" s="2" t="e">
        <f>F103*X23</f>
        <v>#DIV/0!</v>
      </c>
    </row>
    <row r="99" spans="1:24" ht="15" x14ac:dyDescent="0.25">
      <c r="A99" s="25">
        <v>95</v>
      </c>
      <c r="B99" s="6" t="s">
        <v>70</v>
      </c>
      <c r="C99" s="6"/>
      <c r="D99" s="6"/>
      <c r="E99" s="6"/>
      <c r="F99" s="70">
        <f>SUM(F94:F98)</f>
        <v>0</v>
      </c>
      <c r="G99" s="6"/>
      <c r="H99" s="114"/>
      <c r="I99" s="6"/>
      <c r="J99" s="18"/>
      <c r="U99" s="66"/>
      <c r="V99" s="11" t="s">
        <v>158</v>
      </c>
      <c r="W99" s="2" t="e">
        <f>F104*X23</f>
        <v>#DIV/0!</v>
      </c>
    </row>
    <row r="100" spans="1:24" ht="15" x14ac:dyDescent="0.25">
      <c r="A100" s="25">
        <v>96</v>
      </c>
      <c r="B100" s="6"/>
      <c r="C100" s="6"/>
      <c r="D100" s="6"/>
      <c r="E100" s="6"/>
      <c r="F100" s="6"/>
      <c r="G100" s="6"/>
      <c r="H100" s="114"/>
      <c r="I100" s="6"/>
      <c r="J100" s="18"/>
      <c r="U100" s="66"/>
      <c r="V100" s="11" t="s">
        <v>159</v>
      </c>
      <c r="W100" s="2" t="e">
        <f>F105*X23</f>
        <v>#DIV/0!</v>
      </c>
      <c r="X100" s="2" t="e">
        <f>W98+W99-W100</f>
        <v>#DIV/0!</v>
      </c>
    </row>
    <row r="101" spans="1:24" ht="15" x14ac:dyDescent="0.25">
      <c r="A101" s="25">
        <v>97</v>
      </c>
      <c r="B101" s="6" t="s">
        <v>71</v>
      </c>
      <c r="C101" s="6"/>
      <c r="D101" s="6"/>
      <c r="E101" s="6"/>
      <c r="F101" s="21"/>
      <c r="G101" s="6"/>
      <c r="H101" s="114" t="str">
        <f t="shared" si="0"/>
        <v/>
      </c>
      <c r="I101" s="6"/>
      <c r="J101" s="18"/>
      <c r="U101" s="11" t="s">
        <v>76</v>
      </c>
      <c r="V101" s="66"/>
      <c r="X101" s="2" t="e">
        <f>F106*X23</f>
        <v>#DIV/0!</v>
      </c>
    </row>
    <row r="102" spans="1:24" ht="15" x14ac:dyDescent="0.25">
      <c r="A102" s="25">
        <v>98</v>
      </c>
      <c r="B102" s="6" t="s">
        <v>72</v>
      </c>
      <c r="C102" s="6"/>
      <c r="D102" s="6"/>
      <c r="E102" s="6"/>
      <c r="F102" s="73"/>
      <c r="G102" s="6"/>
      <c r="H102" s="114"/>
      <c r="I102" s="6"/>
      <c r="J102" s="18"/>
      <c r="U102" s="11" t="s">
        <v>77</v>
      </c>
      <c r="V102" s="66"/>
      <c r="X102" s="2" t="e">
        <f>F107*X23</f>
        <v>#DIV/0!</v>
      </c>
    </row>
    <row r="103" spans="1:24" ht="15" x14ac:dyDescent="0.25">
      <c r="A103" s="25">
        <v>99</v>
      </c>
      <c r="B103" s="6" t="s">
        <v>73</v>
      </c>
      <c r="C103" s="6"/>
      <c r="D103" s="6"/>
      <c r="E103" s="6"/>
      <c r="F103" s="71"/>
      <c r="G103" s="6"/>
      <c r="H103" s="114" t="str">
        <f t="shared" si="0"/>
        <v/>
      </c>
      <c r="I103" s="6"/>
      <c r="J103" s="18"/>
      <c r="U103" s="11" t="s">
        <v>78</v>
      </c>
      <c r="V103" s="66"/>
      <c r="X103" s="2" t="e">
        <f>F108*X23</f>
        <v>#DIV/0!</v>
      </c>
    </row>
    <row r="104" spans="1:24" ht="15" x14ac:dyDescent="0.25">
      <c r="A104" s="25">
        <v>100</v>
      </c>
      <c r="B104" s="6" t="s">
        <v>74</v>
      </c>
      <c r="C104" s="6"/>
      <c r="D104" s="6"/>
      <c r="E104" s="6"/>
      <c r="F104" s="71"/>
      <c r="G104" s="6"/>
      <c r="H104" s="114" t="str">
        <f t="shared" si="0"/>
        <v/>
      </c>
      <c r="I104" s="6"/>
      <c r="J104" s="18"/>
      <c r="U104" s="65" t="s">
        <v>160</v>
      </c>
      <c r="V104" s="66"/>
      <c r="X104" s="2" t="e">
        <f>F109*X23</f>
        <v>#DIV/0!</v>
      </c>
    </row>
    <row r="105" spans="1:24" x14ac:dyDescent="0.2">
      <c r="A105" s="25">
        <v>101</v>
      </c>
      <c r="B105" s="6" t="s">
        <v>75</v>
      </c>
      <c r="C105" s="6"/>
      <c r="D105" s="6"/>
      <c r="E105" s="6"/>
      <c r="F105" s="71"/>
      <c r="G105" s="101"/>
      <c r="H105" s="114" t="str">
        <f>IF(F105&lt;0,"&lt; Enter as a positive number",IF(F105-TRUNC(F105)&lt;&gt;0,"&lt; Error: Remove cents",""))</f>
        <v/>
      </c>
      <c r="I105" s="6"/>
      <c r="J105" s="18"/>
    </row>
    <row r="106" spans="1:24" x14ac:dyDescent="0.2">
      <c r="A106" s="25">
        <v>102</v>
      </c>
      <c r="B106" s="6" t="s">
        <v>76</v>
      </c>
      <c r="C106" s="6"/>
      <c r="D106" s="6"/>
      <c r="E106" s="6"/>
      <c r="F106" s="71"/>
      <c r="G106" s="6"/>
      <c r="H106" s="114" t="str">
        <f t="shared" si="0"/>
        <v/>
      </c>
      <c r="I106" s="6"/>
      <c r="J106" s="18"/>
    </row>
    <row r="107" spans="1:24" x14ac:dyDescent="0.2">
      <c r="A107" s="25">
        <v>103</v>
      </c>
      <c r="B107" s="6" t="s">
        <v>77</v>
      </c>
      <c r="C107" s="6"/>
      <c r="D107" s="6"/>
      <c r="E107" s="6"/>
      <c r="F107" s="71"/>
      <c r="G107" s="6"/>
      <c r="H107" s="114" t="str">
        <f t="shared" si="0"/>
        <v/>
      </c>
      <c r="I107" s="6"/>
      <c r="J107" s="18"/>
      <c r="U107" s="65" t="s">
        <v>170</v>
      </c>
    </row>
    <row r="108" spans="1:24" x14ac:dyDescent="0.2">
      <c r="A108" s="25">
        <v>104</v>
      </c>
      <c r="B108" s="6" t="s">
        <v>78</v>
      </c>
      <c r="C108" s="6"/>
      <c r="D108" s="6"/>
      <c r="E108" s="6"/>
      <c r="F108" s="74">
        <f>SUM(F101:F104,F106:F107,-F105)</f>
        <v>0</v>
      </c>
      <c r="G108" s="6"/>
      <c r="H108" s="114"/>
      <c r="I108" s="6"/>
      <c r="J108" s="18"/>
      <c r="U108" s="2" t="s">
        <v>139</v>
      </c>
      <c r="W108" s="63" t="e">
        <f>W69</f>
        <v>#DIV/0!</v>
      </c>
    </row>
    <row r="109" spans="1:24" x14ac:dyDescent="0.2">
      <c r="A109" s="25">
        <v>105</v>
      </c>
      <c r="B109" s="8" t="s">
        <v>79</v>
      </c>
      <c r="C109" s="6"/>
      <c r="D109" s="6"/>
      <c r="E109" s="6"/>
      <c r="F109" s="72">
        <f>F99+F108</f>
        <v>0</v>
      </c>
      <c r="G109" s="102" t="str">
        <f>IF(TRUNC(F109,0)&lt;&gt;TRUNC(F91,0),F91-F109," ")</f>
        <v xml:space="preserve"> </v>
      </c>
      <c r="H109" s="101" t="str">
        <f>IF(G109=" ","","Difference between Assets and Liabilities")</f>
        <v/>
      </c>
      <c r="I109" s="6"/>
      <c r="J109" s="18"/>
      <c r="U109" s="2" t="s">
        <v>140</v>
      </c>
    </row>
    <row r="110" spans="1:24" x14ac:dyDescent="0.2">
      <c r="A110" s="25">
        <v>106</v>
      </c>
      <c r="B110" s="8"/>
      <c r="C110" s="6"/>
      <c r="D110" s="6"/>
      <c r="E110" s="6"/>
      <c r="F110" s="72"/>
      <c r="G110" s="102"/>
      <c r="H110" s="101" t="str">
        <f>IF(G109=" ","","Please recalculate")</f>
        <v/>
      </c>
      <c r="I110" s="6"/>
      <c r="J110" s="18"/>
    </row>
    <row r="111" spans="1:24" x14ac:dyDescent="0.2">
      <c r="A111" s="25">
        <v>107</v>
      </c>
      <c r="B111" s="8"/>
      <c r="C111" s="6"/>
      <c r="D111" s="6"/>
      <c r="E111" s="6"/>
      <c r="F111" s="72"/>
      <c r="G111" s="102"/>
      <c r="H111" s="101"/>
      <c r="I111" s="6"/>
      <c r="J111" s="18"/>
    </row>
    <row r="112" spans="1:24" x14ac:dyDescent="0.2">
      <c r="A112" s="25">
        <v>108</v>
      </c>
      <c r="B112" s="8"/>
      <c r="C112" s="6"/>
      <c r="D112" s="6"/>
      <c r="E112" s="6"/>
      <c r="F112" s="72"/>
      <c r="G112" s="102"/>
      <c r="H112" s="101"/>
      <c r="I112" s="6"/>
      <c r="J112" s="18"/>
    </row>
    <row r="113" spans="1:23" x14ac:dyDescent="0.2">
      <c r="A113" s="25">
        <v>109</v>
      </c>
      <c r="B113" s="8" t="s">
        <v>173</v>
      </c>
      <c r="C113" s="6"/>
      <c r="D113" s="6"/>
      <c r="E113" s="6"/>
      <c r="F113" s="70" t="s">
        <v>174</v>
      </c>
      <c r="G113" s="102"/>
      <c r="H113" s="101"/>
      <c r="I113" s="6"/>
      <c r="J113" s="18"/>
    </row>
    <row r="114" spans="1:23" x14ac:dyDescent="0.2">
      <c r="A114" s="25">
        <v>110</v>
      </c>
      <c r="B114" s="6" t="s">
        <v>175</v>
      </c>
      <c r="C114" s="6"/>
      <c r="D114" s="6"/>
      <c r="E114" s="6"/>
      <c r="F114" s="21"/>
      <c r="G114" s="102"/>
      <c r="H114" s="114" t="str">
        <f>IF(F114-TRUNC(F114)&lt;&gt;0,"&lt; Error: Remove cents","")</f>
        <v/>
      </c>
      <c r="I114" s="6"/>
      <c r="J114" s="18"/>
    </row>
    <row r="115" spans="1:23" x14ac:dyDescent="0.2">
      <c r="A115" s="25">
        <v>111</v>
      </c>
      <c r="B115" s="6" t="s">
        <v>140</v>
      </c>
      <c r="C115" s="6"/>
      <c r="D115" s="6"/>
      <c r="E115" s="6"/>
      <c r="F115" s="72"/>
      <c r="G115" s="102"/>
      <c r="H115" s="101"/>
      <c r="I115" s="6"/>
      <c r="J115" s="18"/>
    </row>
    <row r="116" spans="1:23" x14ac:dyDescent="0.2">
      <c r="A116" s="25">
        <v>112</v>
      </c>
      <c r="B116" s="6" t="s">
        <v>141</v>
      </c>
      <c r="C116" s="6"/>
      <c r="D116" s="6"/>
      <c r="E116" s="6"/>
      <c r="F116" s="72">
        <f>SUM(F114:F115)</f>
        <v>0</v>
      </c>
      <c r="G116" s="102"/>
      <c r="H116" s="101"/>
      <c r="I116" s="6"/>
      <c r="J116" s="18"/>
    </row>
    <row r="117" spans="1:23" x14ac:dyDescent="0.2">
      <c r="A117" s="25">
        <v>113</v>
      </c>
      <c r="B117" s="6" t="s">
        <v>142</v>
      </c>
      <c r="C117" s="6"/>
      <c r="D117" s="6"/>
      <c r="E117" s="6"/>
      <c r="F117" s="21"/>
      <c r="G117" s="102"/>
      <c r="H117" s="114" t="str">
        <f>IF(F117&gt;0,"&lt; Enter as a negative number",IF(F117-TRUNC(F117)&lt;&gt;0,"&lt; Error: Remove cents",""))</f>
        <v/>
      </c>
      <c r="I117" s="6"/>
      <c r="J117" s="18"/>
    </row>
    <row r="118" spans="1:23" x14ac:dyDescent="0.2">
      <c r="A118" s="25">
        <v>114</v>
      </c>
      <c r="B118" s="8" t="s">
        <v>176</v>
      </c>
      <c r="C118" s="6"/>
      <c r="D118" s="6"/>
      <c r="E118" s="6"/>
      <c r="F118" s="72">
        <f>SUM(F116:F117)</f>
        <v>0</v>
      </c>
      <c r="G118" s="102"/>
      <c r="H118" s="101"/>
      <c r="I118" s="6"/>
      <c r="J118" s="18"/>
    </row>
    <row r="119" spans="1:23" x14ac:dyDescent="0.2">
      <c r="A119" s="25">
        <v>115</v>
      </c>
      <c r="B119" s="8"/>
      <c r="C119" s="6"/>
      <c r="D119" s="6"/>
      <c r="E119" s="6"/>
      <c r="F119" s="72"/>
      <c r="G119" s="102"/>
      <c r="H119" s="101"/>
      <c r="I119" s="6"/>
      <c r="J119" s="18"/>
    </row>
    <row r="120" spans="1:23" ht="22.5" customHeight="1" x14ac:dyDescent="0.2">
      <c r="A120" s="25">
        <v>116</v>
      </c>
      <c r="B120" s="13" t="s">
        <v>134</v>
      </c>
      <c r="C120" s="13"/>
      <c r="D120" s="13"/>
      <c r="E120" s="13"/>
      <c r="F120" s="13"/>
      <c r="G120" s="13"/>
      <c r="H120" s="107"/>
      <c r="I120" s="13"/>
      <c r="J120" s="18"/>
      <c r="U120" s="2" t="s">
        <v>141</v>
      </c>
      <c r="W120" s="63" t="e">
        <f>W71</f>
        <v>#DIV/0!</v>
      </c>
    </row>
    <row r="121" spans="1:23" ht="15.75" x14ac:dyDescent="0.2">
      <c r="A121" s="25">
        <v>117</v>
      </c>
      <c r="B121" s="14" t="s">
        <v>80</v>
      </c>
      <c r="C121" s="15"/>
      <c r="D121" s="15"/>
      <c r="E121" s="15"/>
      <c r="F121" s="15"/>
      <c r="G121" s="15"/>
      <c r="H121" s="116"/>
      <c r="I121" s="15"/>
      <c r="J121" s="18"/>
      <c r="N121" s="60"/>
      <c r="U121" s="2" t="s">
        <v>142</v>
      </c>
      <c r="W121" s="2" t="e">
        <f>W72 * -1</f>
        <v>#DIV/0!</v>
      </c>
    </row>
    <row r="122" spans="1:23" ht="15.75" x14ac:dyDescent="0.2">
      <c r="A122" s="25">
        <v>118</v>
      </c>
      <c r="B122" s="16"/>
      <c r="C122" s="16"/>
      <c r="D122" s="16"/>
      <c r="E122" s="16"/>
      <c r="F122" s="17" t="s">
        <v>121</v>
      </c>
      <c r="G122" s="17" t="s">
        <v>122</v>
      </c>
      <c r="H122" s="117"/>
      <c r="I122" s="16"/>
      <c r="J122" s="18"/>
      <c r="N122" s="75"/>
      <c r="O122" s="75"/>
      <c r="U122" s="2" t="s">
        <v>143</v>
      </c>
      <c r="W122" s="63" t="e">
        <f>X73</f>
        <v>#DIV/0!</v>
      </c>
    </row>
    <row r="123" spans="1:23" x14ac:dyDescent="0.2">
      <c r="A123" s="25">
        <v>119</v>
      </c>
      <c r="B123" s="103" t="s">
        <v>163</v>
      </c>
      <c r="C123" s="23"/>
      <c r="D123" s="6"/>
      <c r="E123" s="6"/>
      <c r="F123" s="76"/>
      <c r="G123" s="31"/>
      <c r="H123" s="114" t="str">
        <f>IF(G123-TRUNC(G123)&lt;&gt;0,"&lt; Error: Remove cents","")</f>
        <v/>
      </c>
      <c r="I123" s="6"/>
      <c r="J123" s="18"/>
      <c r="N123" s="75"/>
      <c r="O123" s="75"/>
    </row>
    <row r="124" spans="1:23" x14ac:dyDescent="0.2">
      <c r="A124" s="25">
        <v>120</v>
      </c>
      <c r="B124" s="6" t="s">
        <v>81</v>
      </c>
      <c r="C124" s="6"/>
      <c r="D124" s="6"/>
      <c r="E124" s="6"/>
      <c r="F124" s="76"/>
      <c r="G124" s="31"/>
      <c r="H124" s="114" t="str">
        <f>IF(G124-TRUNC(G124)&lt;&gt;0,"&lt; Error: Remove cents","")</f>
        <v/>
      </c>
      <c r="I124" s="6"/>
      <c r="J124" s="18"/>
      <c r="N124" s="75"/>
      <c r="O124" s="75"/>
    </row>
    <row r="125" spans="1:23" x14ac:dyDescent="0.2">
      <c r="A125" s="25">
        <v>121</v>
      </c>
      <c r="B125" s="6" t="s">
        <v>82</v>
      </c>
      <c r="C125" s="6"/>
      <c r="D125" s="6"/>
      <c r="E125" s="6"/>
      <c r="F125" s="76"/>
      <c r="G125" s="31"/>
      <c r="H125" s="114" t="str">
        <f>IF(G125-TRUNC(G125)&lt;&gt;0,"&lt; Error: Remove cents","")</f>
        <v/>
      </c>
      <c r="I125" s="6"/>
      <c r="J125" s="18"/>
      <c r="N125" s="75"/>
      <c r="O125" s="75"/>
    </row>
    <row r="126" spans="1:23" x14ac:dyDescent="0.2">
      <c r="A126" s="25">
        <v>122</v>
      </c>
      <c r="B126" s="6" t="s">
        <v>177</v>
      </c>
      <c r="C126" s="6"/>
      <c r="D126" s="6"/>
      <c r="E126" s="6"/>
      <c r="F126" s="77">
        <f>SUM(F123:F125)</f>
        <v>0</v>
      </c>
      <c r="G126" s="7">
        <f>SUM(G123:G125)</f>
        <v>0</v>
      </c>
      <c r="H126" s="114"/>
      <c r="I126" s="6"/>
      <c r="J126" s="18"/>
      <c r="N126" s="75"/>
      <c r="O126" s="75"/>
    </row>
    <row r="127" spans="1:23" x14ac:dyDescent="0.2">
      <c r="A127" s="25">
        <v>123</v>
      </c>
      <c r="B127" s="6" t="s">
        <v>83</v>
      </c>
      <c r="C127" s="6"/>
      <c r="D127" s="6"/>
      <c r="E127" s="6"/>
      <c r="F127" s="78"/>
      <c r="G127" s="71"/>
      <c r="H127" s="114" t="str">
        <f>IF(G127-TRUNC(G127)&lt;&gt;0,"&lt; Error: Remove cents","")</f>
        <v/>
      </c>
      <c r="I127" s="6"/>
      <c r="J127" s="18"/>
      <c r="N127" s="75"/>
      <c r="O127" s="75"/>
    </row>
    <row r="128" spans="1:23" x14ac:dyDescent="0.2">
      <c r="A128" s="25">
        <v>124</v>
      </c>
      <c r="B128" s="6" t="s">
        <v>84</v>
      </c>
      <c r="C128" s="6"/>
      <c r="D128" s="6"/>
      <c r="E128" s="6"/>
      <c r="F128" s="78"/>
      <c r="G128" s="71"/>
      <c r="H128" s="114" t="str">
        <f>IF(G128-TRUNC(G128)&lt;&gt;0,"&lt; Error: Remove cents","")</f>
        <v/>
      </c>
      <c r="I128" s="6"/>
      <c r="J128" s="18"/>
      <c r="N128" s="75"/>
      <c r="O128" s="75"/>
    </row>
    <row r="129" spans="1:15" x14ac:dyDescent="0.2">
      <c r="A129" s="25">
        <v>125</v>
      </c>
      <c r="B129" s="6" t="s">
        <v>85</v>
      </c>
      <c r="C129" s="6"/>
      <c r="D129" s="6"/>
      <c r="E129" s="6"/>
      <c r="F129" s="76"/>
      <c r="G129" s="71"/>
      <c r="H129" s="114" t="str">
        <f>IF(G129-TRUNC(G129)&lt;&gt;0,"&lt; Error: Remove cents","")</f>
        <v/>
      </c>
      <c r="I129" s="6"/>
      <c r="J129" s="18"/>
      <c r="N129" s="75"/>
      <c r="O129" s="75"/>
    </row>
    <row r="130" spans="1:15" x14ac:dyDescent="0.2">
      <c r="A130" s="25">
        <v>126</v>
      </c>
      <c r="B130" s="6" t="s">
        <v>178</v>
      </c>
      <c r="C130" s="6"/>
      <c r="D130" s="6"/>
      <c r="E130" s="6"/>
      <c r="F130" s="79">
        <f>SUM(F127:F129)</f>
        <v>0</v>
      </c>
      <c r="G130" s="68">
        <f>SUM(G127:G129)</f>
        <v>0</v>
      </c>
      <c r="H130" s="101"/>
      <c r="I130" s="6"/>
      <c r="J130" s="18"/>
      <c r="N130" s="75"/>
      <c r="O130" s="75"/>
    </row>
    <row r="131" spans="1:15" x14ac:dyDescent="0.2">
      <c r="A131" s="25">
        <v>127</v>
      </c>
      <c r="B131" s="6" t="s">
        <v>179</v>
      </c>
      <c r="C131" s="6"/>
      <c r="D131" s="6"/>
      <c r="E131" s="6"/>
      <c r="F131" s="79">
        <f>F126-F130</f>
        <v>0</v>
      </c>
      <c r="G131" s="9">
        <f>G126-G130</f>
        <v>0</v>
      </c>
      <c r="H131" s="101"/>
      <c r="I131" s="6"/>
      <c r="J131" s="18"/>
      <c r="N131" s="75"/>
      <c r="O131" s="75"/>
    </row>
    <row r="132" spans="1:15" x14ac:dyDescent="0.2">
      <c r="A132" s="25">
        <v>128</v>
      </c>
      <c r="B132" s="6"/>
      <c r="C132" s="6"/>
      <c r="D132" s="6"/>
      <c r="E132" s="6"/>
      <c r="F132" s="6"/>
      <c r="G132" s="6"/>
      <c r="H132" s="114"/>
      <c r="I132" s="6"/>
      <c r="J132" s="18"/>
      <c r="N132" s="75"/>
      <c r="O132" s="75"/>
    </row>
    <row r="133" spans="1:15" ht="15.75" x14ac:dyDescent="0.2">
      <c r="A133" s="25">
        <v>129</v>
      </c>
      <c r="B133" s="14" t="s">
        <v>86</v>
      </c>
      <c r="C133" s="15"/>
      <c r="D133" s="15"/>
      <c r="E133" s="15"/>
      <c r="F133" s="15"/>
      <c r="G133" s="15"/>
      <c r="H133" s="116"/>
      <c r="I133" s="15"/>
      <c r="J133" s="18"/>
      <c r="N133" s="80"/>
      <c r="O133" s="75"/>
    </row>
    <row r="134" spans="1:15" x14ac:dyDescent="0.2">
      <c r="A134" s="25">
        <v>130</v>
      </c>
      <c r="B134" s="27"/>
      <c r="C134" s="27"/>
      <c r="D134" s="27"/>
      <c r="E134" s="27"/>
      <c r="F134" s="27"/>
      <c r="G134" s="27"/>
      <c r="H134" s="114"/>
      <c r="I134" s="27"/>
      <c r="J134" s="18"/>
      <c r="N134" s="75"/>
      <c r="O134" s="75"/>
    </row>
    <row r="135" spans="1:15" x14ac:dyDescent="0.2">
      <c r="A135" s="25">
        <v>131</v>
      </c>
      <c r="B135" s="27" t="s">
        <v>87</v>
      </c>
      <c r="C135" s="27"/>
      <c r="D135" s="27"/>
      <c r="E135" s="27"/>
      <c r="F135" s="32" t="s">
        <v>121</v>
      </c>
      <c r="G135" s="32" t="s">
        <v>123</v>
      </c>
      <c r="H135" s="114"/>
      <c r="I135" s="81"/>
      <c r="J135" s="18"/>
      <c r="N135" s="75"/>
      <c r="O135" s="75"/>
    </row>
    <row r="136" spans="1:15" x14ac:dyDescent="0.2">
      <c r="A136" s="25">
        <v>132</v>
      </c>
      <c r="B136" s="81" t="s">
        <v>88</v>
      </c>
      <c r="C136" s="81"/>
      <c r="D136" s="81"/>
      <c r="E136" s="81"/>
      <c r="F136" s="82"/>
      <c r="G136" s="83"/>
      <c r="H136" s="114" t="str">
        <f>IF(G136-TRUNC(G136)&lt;&gt;0,"&lt; Error: Remove cents","")</f>
        <v/>
      </c>
      <c r="I136" s="81"/>
      <c r="J136" s="18"/>
      <c r="N136" s="75"/>
      <c r="O136" s="75"/>
    </row>
    <row r="137" spans="1:15" x14ac:dyDescent="0.2">
      <c r="A137" s="25">
        <v>133</v>
      </c>
      <c r="B137" s="81" t="s">
        <v>89</v>
      </c>
      <c r="C137" s="81"/>
      <c r="D137" s="81"/>
      <c r="E137" s="81"/>
      <c r="F137" s="82"/>
      <c r="G137" s="84"/>
      <c r="H137" s="114" t="str">
        <f>IF(G137-TRUNC(G137)&lt;&gt;0,"&lt; Error: Remove cents","")</f>
        <v/>
      </c>
      <c r="I137" s="81"/>
      <c r="J137" s="18"/>
      <c r="N137" s="75"/>
      <c r="O137" s="75"/>
    </row>
    <row r="138" spans="1:15" x14ac:dyDescent="0.2">
      <c r="A138" s="25">
        <v>134</v>
      </c>
      <c r="B138" s="81" t="s">
        <v>90</v>
      </c>
      <c r="C138" s="81"/>
      <c r="D138" s="81"/>
      <c r="E138" s="81"/>
      <c r="F138" s="85"/>
      <c r="G138" s="83"/>
      <c r="H138" s="114" t="str">
        <f>IF(G138-TRUNC(G138)&lt;&gt;0,"&lt; Error: Remove cents","")</f>
        <v/>
      </c>
      <c r="I138" s="81"/>
      <c r="J138" s="18"/>
      <c r="N138" s="75"/>
      <c r="O138" s="75"/>
    </row>
    <row r="139" spans="1:15" x14ac:dyDescent="0.2">
      <c r="A139" s="25">
        <v>135</v>
      </c>
      <c r="B139" s="81" t="s">
        <v>91</v>
      </c>
      <c r="C139" s="81"/>
      <c r="D139" s="81"/>
      <c r="E139" s="81"/>
      <c r="F139" s="81">
        <f>SUM(F136:F138)</f>
        <v>0</v>
      </c>
      <c r="G139" s="81">
        <f>SUM(G136:G138)</f>
        <v>0</v>
      </c>
      <c r="H139" s="114"/>
      <c r="I139" s="81"/>
      <c r="J139" s="18"/>
      <c r="N139" s="75"/>
      <c r="O139" s="75"/>
    </row>
    <row r="140" spans="1:15" x14ac:dyDescent="0.2">
      <c r="A140" s="25">
        <v>136</v>
      </c>
      <c r="B140" s="33" t="s">
        <v>180</v>
      </c>
      <c r="C140" s="33"/>
      <c r="D140" s="33"/>
      <c r="E140" s="33"/>
      <c r="F140" s="86"/>
      <c r="G140" s="87" t="str">
        <f>IF(G139&gt;0,G139/F80," ")</f>
        <v xml:space="preserve"> </v>
      </c>
      <c r="H140" s="114"/>
      <c r="I140" s="88"/>
      <c r="J140" s="18"/>
      <c r="N140" s="75"/>
      <c r="O140" s="75"/>
    </row>
    <row r="141" spans="1:15" ht="12.75" customHeight="1" x14ac:dyDescent="0.2">
      <c r="A141" s="25">
        <v>137</v>
      </c>
      <c r="B141" s="88"/>
      <c r="C141" s="88"/>
      <c r="D141" s="88"/>
      <c r="E141" s="88"/>
      <c r="F141" s="88"/>
      <c r="G141" s="88"/>
      <c r="H141" s="114"/>
      <c r="I141" s="88"/>
      <c r="J141" s="18"/>
      <c r="N141" s="75"/>
      <c r="O141" s="75"/>
    </row>
    <row r="142" spans="1:15" ht="15.75" x14ac:dyDescent="0.2">
      <c r="A142" s="25">
        <v>138</v>
      </c>
      <c r="B142" s="14" t="s">
        <v>92</v>
      </c>
      <c r="C142" s="15"/>
      <c r="D142" s="15"/>
      <c r="E142" s="15"/>
      <c r="F142" s="15"/>
      <c r="G142" s="15"/>
      <c r="H142" s="116"/>
      <c r="I142" s="15"/>
      <c r="J142" s="18"/>
      <c r="N142" s="80"/>
      <c r="O142" s="75"/>
    </row>
    <row r="143" spans="1:15" x14ac:dyDescent="0.2">
      <c r="A143" s="25">
        <v>139</v>
      </c>
      <c r="B143" s="27"/>
      <c r="C143" s="27"/>
      <c r="D143" s="27"/>
      <c r="E143" s="27"/>
      <c r="F143" s="27"/>
      <c r="G143" s="27"/>
      <c r="H143" s="114"/>
      <c r="I143" s="27"/>
      <c r="J143" s="18"/>
      <c r="N143" s="75"/>
      <c r="O143" s="75"/>
    </row>
    <row r="144" spans="1:15" x14ac:dyDescent="0.2">
      <c r="A144" s="25">
        <v>140</v>
      </c>
      <c r="B144" s="27" t="s">
        <v>93</v>
      </c>
      <c r="C144" s="27"/>
      <c r="D144" s="27"/>
      <c r="E144" s="27"/>
      <c r="F144" s="32" t="s">
        <v>121</v>
      </c>
      <c r="G144" s="32" t="s">
        <v>123</v>
      </c>
      <c r="H144" s="114"/>
      <c r="I144" s="81"/>
      <c r="J144" s="18"/>
      <c r="N144" s="75"/>
      <c r="O144" s="75"/>
    </row>
    <row r="145" spans="1:15" x14ac:dyDescent="0.2">
      <c r="A145" s="25">
        <v>141</v>
      </c>
      <c r="B145" s="81" t="s">
        <v>94</v>
      </c>
      <c r="C145" s="81"/>
      <c r="D145" s="81"/>
      <c r="E145" s="81"/>
      <c r="F145" s="82"/>
      <c r="G145" s="83"/>
      <c r="H145" s="114" t="str">
        <f>IF(G145-TRUNC(G145)&lt;&gt;0,"&lt; Error: Remove cents","")</f>
        <v/>
      </c>
      <c r="I145" s="81"/>
      <c r="J145" s="18"/>
      <c r="N145" s="75"/>
      <c r="O145" s="75"/>
    </row>
    <row r="146" spans="1:15" x14ac:dyDescent="0.2">
      <c r="A146" s="25">
        <v>142</v>
      </c>
      <c r="B146" s="81" t="s">
        <v>95</v>
      </c>
      <c r="C146" s="81"/>
      <c r="D146" s="81"/>
      <c r="E146" s="81"/>
      <c r="F146" s="82"/>
      <c r="G146" s="83"/>
      <c r="H146" s="114" t="str">
        <f>IF(G146-TRUNC(G146)&lt;&gt;0,"&lt; Error: Remove cents","")</f>
        <v/>
      </c>
      <c r="I146" s="81"/>
      <c r="J146" s="18"/>
      <c r="N146" s="75"/>
      <c r="O146" s="75"/>
    </row>
    <row r="147" spans="1:15" x14ac:dyDescent="0.2">
      <c r="A147" s="25">
        <v>143</v>
      </c>
      <c r="B147" s="81"/>
      <c r="C147" s="81"/>
      <c r="D147" s="81"/>
      <c r="E147" s="81"/>
      <c r="F147" s="81"/>
      <c r="G147" s="81"/>
      <c r="H147" s="114"/>
      <c r="I147" s="81"/>
      <c r="J147" s="18"/>
    </row>
    <row r="148" spans="1:15" ht="15.75" x14ac:dyDescent="0.2">
      <c r="A148" s="25">
        <v>144</v>
      </c>
      <c r="B148" s="14" t="s">
        <v>96</v>
      </c>
      <c r="C148" s="15"/>
      <c r="D148" s="15"/>
      <c r="E148" s="15"/>
      <c r="F148" s="15"/>
      <c r="G148" s="15"/>
      <c r="H148" s="116"/>
      <c r="I148" s="15"/>
      <c r="J148" s="18"/>
      <c r="N148" s="80"/>
    </row>
    <row r="149" spans="1:15" x14ac:dyDescent="0.2">
      <c r="A149" s="25">
        <v>145</v>
      </c>
      <c r="B149" s="27" t="s">
        <v>97</v>
      </c>
      <c r="C149" s="27"/>
      <c r="D149" s="27"/>
      <c r="E149" s="27"/>
      <c r="F149" s="27"/>
      <c r="G149" s="27"/>
      <c r="H149" s="114"/>
      <c r="I149" s="27"/>
      <c r="J149" s="18"/>
      <c r="N149" s="11"/>
    </row>
    <row r="150" spans="1:15" x14ac:dyDescent="0.2">
      <c r="A150" s="25">
        <v>146</v>
      </c>
      <c r="B150" s="27" t="s">
        <v>98</v>
      </c>
      <c r="C150" s="27"/>
      <c r="D150" s="27"/>
      <c r="E150" s="27"/>
      <c r="F150" s="89"/>
      <c r="G150" s="27"/>
      <c r="H150" s="114"/>
      <c r="I150" s="27"/>
      <c r="J150" s="18"/>
      <c r="N150" s="11"/>
    </row>
    <row r="151" spans="1:15" x14ac:dyDescent="0.2">
      <c r="A151" s="25">
        <v>147</v>
      </c>
      <c r="B151" s="27" t="s">
        <v>99</v>
      </c>
      <c r="C151" s="27"/>
      <c r="D151" s="27"/>
      <c r="E151" s="27"/>
      <c r="F151" s="89"/>
      <c r="G151" s="27"/>
      <c r="H151" s="114"/>
      <c r="I151" s="27"/>
      <c r="J151" s="18"/>
      <c r="N151" s="11"/>
    </row>
    <row r="152" spans="1:15" x14ac:dyDescent="0.2">
      <c r="A152" s="25">
        <v>148</v>
      </c>
      <c r="B152" s="27" t="s">
        <v>100</v>
      </c>
      <c r="C152" s="27"/>
      <c r="D152" s="27"/>
      <c r="E152" s="27"/>
      <c r="F152" s="89"/>
      <c r="G152" s="27"/>
      <c r="H152" s="114"/>
      <c r="I152" s="27"/>
      <c r="J152" s="18"/>
      <c r="N152" s="11"/>
    </row>
    <row r="153" spans="1:15" x14ac:dyDescent="0.2">
      <c r="A153" s="25">
        <v>149</v>
      </c>
      <c r="B153" s="27" t="s">
        <v>101</v>
      </c>
      <c r="C153" s="27"/>
      <c r="D153" s="27"/>
      <c r="E153" s="27"/>
      <c r="F153" s="89"/>
      <c r="G153" s="27"/>
      <c r="H153" s="114"/>
      <c r="I153" s="27"/>
      <c r="J153" s="18"/>
      <c r="N153" s="11"/>
    </row>
    <row r="154" spans="1:15" x14ac:dyDescent="0.2">
      <c r="A154" s="25">
        <v>150</v>
      </c>
      <c r="B154" s="27" t="s">
        <v>102</v>
      </c>
      <c r="C154" s="27"/>
      <c r="D154" s="27"/>
      <c r="E154" s="27"/>
      <c r="F154" s="89"/>
      <c r="G154" s="27"/>
      <c r="H154" s="114"/>
      <c r="I154" s="27"/>
      <c r="J154" s="18"/>
    </row>
    <row r="155" spans="1:15" x14ac:dyDescent="0.2">
      <c r="A155" s="25">
        <v>151</v>
      </c>
      <c r="B155" s="27" t="s">
        <v>103</v>
      </c>
      <c r="C155" s="27"/>
      <c r="D155" s="27"/>
      <c r="E155" s="27"/>
      <c r="F155" s="89"/>
      <c r="G155" s="27"/>
      <c r="H155" s="114"/>
      <c r="I155" s="27"/>
      <c r="J155" s="18"/>
    </row>
    <row r="156" spans="1:15" x14ac:dyDescent="0.2">
      <c r="A156" s="25">
        <v>152</v>
      </c>
      <c r="B156" s="27" t="s">
        <v>104</v>
      </c>
      <c r="C156" s="27"/>
      <c r="D156" s="27"/>
      <c r="E156" s="27"/>
      <c r="F156" s="89"/>
      <c r="G156" s="27"/>
      <c r="H156" s="114"/>
      <c r="I156" s="27"/>
      <c r="J156" s="18"/>
    </row>
    <row r="157" spans="1:15" x14ac:dyDescent="0.2">
      <c r="A157" s="25">
        <v>153</v>
      </c>
      <c r="B157" s="27" t="s">
        <v>105</v>
      </c>
      <c r="C157" s="27"/>
      <c r="D157" s="27"/>
      <c r="E157" s="27"/>
      <c r="F157" s="89"/>
      <c r="G157" s="27"/>
      <c r="H157" s="114"/>
      <c r="I157" s="27"/>
      <c r="J157" s="18"/>
    </row>
    <row r="158" spans="1:15" x14ac:dyDescent="0.2">
      <c r="A158" s="25">
        <v>154</v>
      </c>
      <c r="B158" s="27" t="s">
        <v>106</v>
      </c>
      <c r="C158" s="27"/>
      <c r="D158" s="27"/>
      <c r="E158" s="27"/>
      <c r="F158" s="89"/>
      <c r="G158" s="27"/>
      <c r="H158" s="114"/>
      <c r="I158" s="27"/>
      <c r="J158" s="18"/>
    </row>
    <row r="159" spans="1:15" x14ac:dyDescent="0.2">
      <c r="A159" s="25">
        <v>155</v>
      </c>
      <c r="B159" s="27" t="s">
        <v>107</v>
      </c>
      <c r="C159" s="27"/>
      <c r="D159" s="27"/>
      <c r="E159" s="27"/>
      <c r="F159" s="89"/>
      <c r="G159" s="27"/>
      <c r="H159" s="114"/>
      <c r="I159" s="27"/>
      <c r="J159" s="18"/>
    </row>
    <row r="160" spans="1:15" x14ac:dyDescent="0.2">
      <c r="A160" s="25">
        <v>156</v>
      </c>
      <c r="B160" s="27" t="s">
        <v>108</v>
      </c>
      <c r="C160" s="27"/>
      <c r="D160" s="27"/>
      <c r="E160" s="27"/>
      <c r="F160" s="89"/>
      <c r="G160" s="27"/>
      <c r="H160" s="114"/>
      <c r="I160" s="27"/>
      <c r="J160" s="18"/>
    </row>
    <row r="161" spans="1:10" x14ac:dyDescent="0.2">
      <c r="A161" s="25">
        <v>157</v>
      </c>
      <c r="B161" s="27" t="s">
        <v>109</v>
      </c>
      <c r="C161" s="27"/>
      <c r="D161" s="27"/>
      <c r="E161" s="27"/>
      <c r="F161" s="89"/>
      <c r="G161" s="27"/>
      <c r="H161" s="114"/>
      <c r="I161" s="27"/>
      <c r="J161" s="18"/>
    </row>
    <row r="162" spans="1:10" x14ac:dyDescent="0.2">
      <c r="A162" s="25">
        <v>158</v>
      </c>
      <c r="B162" s="27"/>
      <c r="C162" s="27"/>
      <c r="D162" s="27"/>
      <c r="E162" s="27"/>
      <c r="F162" s="27"/>
      <c r="G162" s="34">
        <f>SUM(F150:F161)</f>
        <v>0</v>
      </c>
      <c r="H162" s="6">
        <f>COUNT(F150:F161)</f>
        <v>0</v>
      </c>
      <c r="I162" s="27"/>
      <c r="J162" s="18"/>
    </row>
    <row r="163" spans="1:10" x14ac:dyDescent="0.2">
      <c r="A163" s="25">
        <v>159</v>
      </c>
      <c r="B163" s="27" t="s">
        <v>110</v>
      </c>
      <c r="C163" s="27"/>
      <c r="D163" s="27"/>
      <c r="E163" s="27"/>
      <c r="F163" s="27"/>
      <c r="G163" s="27"/>
      <c r="H163" s="114"/>
      <c r="I163" s="27"/>
      <c r="J163" s="18"/>
    </row>
    <row r="164" spans="1:10" x14ac:dyDescent="0.2">
      <c r="A164" s="25">
        <v>160</v>
      </c>
      <c r="B164" s="27" t="s">
        <v>98</v>
      </c>
      <c r="C164" s="27"/>
      <c r="D164" s="27"/>
      <c r="E164" s="27"/>
      <c r="F164" s="35"/>
      <c r="G164" s="27"/>
      <c r="H164" s="114" t="str">
        <f>IF(F164-TRUNC(F164)&lt;&gt;0,"&lt; Error: Remove cents","")</f>
        <v/>
      </c>
      <c r="I164" s="27"/>
      <c r="J164" s="18"/>
    </row>
    <row r="165" spans="1:10" x14ac:dyDescent="0.2">
      <c r="A165" s="25">
        <v>161</v>
      </c>
      <c r="B165" s="27" t="s">
        <v>99</v>
      </c>
      <c r="C165" s="27"/>
      <c r="D165" s="27"/>
      <c r="E165" s="27"/>
      <c r="F165" s="35"/>
      <c r="G165" s="27"/>
      <c r="H165" s="114" t="str">
        <f t="shared" ref="H165:H173" si="1">IF(F165-TRUNC(F165)&lt;&gt;0,"&lt; Error: Remove cents","")</f>
        <v/>
      </c>
      <c r="I165" s="27"/>
      <c r="J165" s="18"/>
    </row>
    <row r="166" spans="1:10" x14ac:dyDescent="0.2">
      <c r="A166" s="25">
        <v>162</v>
      </c>
      <c r="B166" s="27" t="s">
        <v>100</v>
      </c>
      <c r="C166" s="27"/>
      <c r="D166" s="27"/>
      <c r="E166" s="27"/>
      <c r="F166" s="35"/>
      <c r="G166" s="27"/>
      <c r="H166" s="114" t="str">
        <f t="shared" si="1"/>
        <v/>
      </c>
      <c r="I166" s="27"/>
      <c r="J166" s="18"/>
    </row>
    <row r="167" spans="1:10" x14ac:dyDescent="0.2">
      <c r="A167" s="25">
        <v>163</v>
      </c>
      <c r="B167" s="27" t="s">
        <v>101</v>
      </c>
      <c r="C167" s="27"/>
      <c r="D167" s="27"/>
      <c r="E167" s="27"/>
      <c r="F167" s="35"/>
      <c r="G167" s="27"/>
      <c r="H167" s="114" t="str">
        <f t="shared" si="1"/>
        <v/>
      </c>
      <c r="I167" s="27"/>
      <c r="J167" s="18"/>
    </row>
    <row r="168" spans="1:10" x14ac:dyDescent="0.2">
      <c r="A168" s="25">
        <v>164</v>
      </c>
      <c r="B168" s="27" t="s">
        <v>102</v>
      </c>
      <c r="C168" s="27"/>
      <c r="D168" s="27"/>
      <c r="E168" s="27"/>
      <c r="F168" s="35"/>
      <c r="G168" s="27"/>
      <c r="H168" s="114" t="str">
        <f t="shared" si="1"/>
        <v/>
      </c>
      <c r="I168" s="27"/>
      <c r="J168" s="18"/>
    </row>
    <row r="169" spans="1:10" x14ac:dyDescent="0.2">
      <c r="A169" s="25">
        <v>165</v>
      </c>
      <c r="B169" s="27" t="s">
        <v>103</v>
      </c>
      <c r="C169" s="27"/>
      <c r="D169" s="27"/>
      <c r="E169" s="27"/>
      <c r="F169" s="35"/>
      <c r="G169" s="27"/>
      <c r="H169" s="114" t="str">
        <f t="shared" si="1"/>
        <v/>
      </c>
      <c r="I169" s="27"/>
      <c r="J169" s="18"/>
    </row>
    <row r="170" spans="1:10" x14ac:dyDescent="0.2">
      <c r="A170" s="25">
        <v>166</v>
      </c>
      <c r="B170" s="27" t="s">
        <v>104</v>
      </c>
      <c r="C170" s="27"/>
      <c r="D170" s="27"/>
      <c r="E170" s="27"/>
      <c r="F170" s="35"/>
      <c r="G170" s="27"/>
      <c r="H170" s="114" t="str">
        <f t="shared" si="1"/>
        <v/>
      </c>
      <c r="I170" s="27"/>
      <c r="J170" s="18"/>
    </row>
    <row r="171" spans="1:10" x14ac:dyDescent="0.2">
      <c r="A171" s="25">
        <v>167</v>
      </c>
      <c r="B171" s="27" t="s">
        <v>105</v>
      </c>
      <c r="C171" s="27"/>
      <c r="D171" s="27"/>
      <c r="E171" s="27"/>
      <c r="F171" s="35"/>
      <c r="G171" s="27"/>
      <c r="H171" s="114" t="str">
        <f t="shared" si="1"/>
        <v/>
      </c>
      <c r="I171" s="27"/>
      <c r="J171" s="18"/>
    </row>
    <row r="172" spans="1:10" x14ac:dyDescent="0.2">
      <c r="A172" s="25">
        <v>168</v>
      </c>
      <c r="B172" s="27" t="s">
        <v>106</v>
      </c>
      <c r="C172" s="27"/>
      <c r="D172" s="27"/>
      <c r="E172" s="27"/>
      <c r="F172" s="30"/>
      <c r="G172" s="27"/>
      <c r="H172" s="114" t="str">
        <f t="shared" si="1"/>
        <v/>
      </c>
      <c r="I172" s="27"/>
      <c r="J172" s="18"/>
    </row>
    <row r="173" spans="1:10" x14ac:dyDescent="0.2">
      <c r="A173" s="25">
        <v>169</v>
      </c>
      <c r="B173" s="27" t="s">
        <v>107</v>
      </c>
      <c r="C173" s="27"/>
      <c r="D173" s="27"/>
      <c r="E173" s="27"/>
      <c r="F173" s="35"/>
      <c r="G173" s="27"/>
      <c r="H173" s="114" t="str">
        <f t="shared" si="1"/>
        <v/>
      </c>
      <c r="I173" s="27"/>
      <c r="J173" s="18"/>
    </row>
    <row r="174" spans="1:10" x14ac:dyDescent="0.2">
      <c r="A174" s="25">
        <v>170</v>
      </c>
      <c r="B174" s="27" t="s">
        <v>108</v>
      </c>
      <c r="C174" s="27"/>
      <c r="D174" s="27"/>
      <c r="E174" s="27"/>
      <c r="F174" s="35"/>
      <c r="G174" s="27"/>
      <c r="H174" s="114" t="str">
        <f>IF(F174-TRUNC(F174)&lt;&gt;0,"&lt; Error: Remove cents", IF(F175-TRUNC(F175)&lt;&gt;0,"&lt; Error: Remove cents for December",""))</f>
        <v/>
      </c>
      <c r="I174" s="27"/>
      <c r="J174" s="18"/>
    </row>
    <row r="175" spans="1:10" x14ac:dyDescent="0.2">
      <c r="A175" s="25">
        <v>171</v>
      </c>
      <c r="B175" s="27" t="s">
        <v>109</v>
      </c>
      <c r="C175" s="27"/>
      <c r="D175" s="27"/>
      <c r="E175" s="27"/>
      <c r="F175" s="35"/>
      <c r="G175" s="90">
        <f>SUMIF(F164:F175,"&gt;0",F164:F175)</f>
        <v>0</v>
      </c>
      <c r="H175" s="6">
        <f>COUNT(F164:F175)</f>
        <v>0</v>
      </c>
      <c r="I175" s="27"/>
      <c r="J175" s="18"/>
    </row>
    <row r="176" spans="1:10" x14ac:dyDescent="0.2">
      <c r="A176" s="25">
        <v>172</v>
      </c>
      <c r="B176" s="27"/>
      <c r="C176" s="27"/>
      <c r="D176" s="27"/>
      <c r="E176" s="27"/>
      <c r="F176" s="27"/>
      <c r="G176" s="27"/>
      <c r="H176" s="114"/>
      <c r="I176" s="27"/>
      <c r="J176" s="18"/>
    </row>
    <row r="177" spans="1:10" x14ac:dyDescent="0.2">
      <c r="A177" s="25">
        <v>173</v>
      </c>
      <c r="B177" s="27" t="s">
        <v>111</v>
      </c>
      <c r="C177" s="27"/>
      <c r="D177" s="27"/>
      <c r="E177" s="27"/>
      <c r="F177" s="91" t="str">
        <f>IF(H162&gt;0,G162/H162," ")</f>
        <v xml:space="preserve"> </v>
      </c>
      <c r="G177" s="27"/>
      <c r="H177" s="114"/>
      <c r="I177" s="27"/>
      <c r="J177" s="18"/>
    </row>
    <row r="178" spans="1:10" x14ac:dyDescent="0.2">
      <c r="A178" s="25">
        <v>174</v>
      </c>
      <c r="B178" s="27"/>
      <c r="C178" s="27"/>
      <c r="D178" s="27"/>
      <c r="E178" s="27"/>
      <c r="F178" s="27"/>
      <c r="G178" s="27"/>
      <c r="H178" s="114"/>
      <c r="I178" s="27"/>
      <c r="J178" s="18"/>
    </row>
    <row r="179" spans="1:10" x14ac:dyDescent="0.2">
      <c r="A179" s="25">
        <v>175</v>
      </c>
      <c r="B179" s="27" t="s">
        <v>112</v>
      </c>
      <c r="C179" s="27"/>
      <c r="D179" s="27"/>
      <c r="E179" s="27"/>
      <c r="F179" s="92" t="str">
        <f>IF(H175&gt;0,G175/H175," ")</f>
        <v xml:space="preserve"> </v>
      </c>
      <c r="G179" s="27"/>
      <c r="H179" s="114"/>
      <c r="I179" s="27"/>
      <c r="J179" s="18"/>
    </row>
    <row r="180" spans="1:10" ht="12.75" customHeight="1" x14ac:dyDescent="0.2">
      <c r="A180" s="25">
        <v>176</v>
      </c>
      <c r="B180" s="27"/>
      <c r="C180" s="27"/>
      <c r="D180" s="27"/>
      <c r="E180" s="27"/>
      <c r="F180" s="27"/>
      <c r="G180" s="27"/>
      <c r="H180" s="114"/>
      <c r="I180" s="27"/>
      <c r="J180" s="18"/>
    </row>
    <row r="181" spans="1:10" ht="15.75" x14ac:dyDescent="0.2">
      <c r="A181" s="25">
        <v>177</v>
      </c>
      <c r="B181" s="14" t="s">
        <v>113</v>
      </c>
      <c r="C181" s="15"/>
      <c r="D181" s="15"/>
      <c r="E181" s="15"/>
      <c r="F181" s="110">
        <f>$C$12</f>
        <v>0</v>
      </c>
      <c r="G181" s="15"/>
      <c r="H181" s="15"/>
      <c r="I181" s="15"/>
      <c r="J181" s="18"/>
    </row>
    <row r="182" spans="1:10" ht="13.5" thickBot="1" x14ac:dyDescent="0.25">
      <c r="A182" s="25">
        <v>178</v>
      </c>
      <c r="B182" s="27"/>
      <c r="C182" s="27"/>
      <c r="D182" s="27"/>
      <c r="E182" s="27"/>
      <c r="F182" s="27"/>
      <c r="G182" s="27"/>
      <c r="H182" s="27"/>
      <c r="I182" s="27"/>
      <c r="J182" s="18"/>
    </row>
    <row r="183" spans="1:10" ht="38.25" x14ac:dyDescent="0.2">
      <c r="A183" s="25">
        <v>179</v>
      </c>
      <c r="B183" s="27"/>
      <c r="C183" s="36" t="s">
        <v>114</v>
      </c>
      <c r="D183" s="36" t="s">
        <v>115</v>
      </c>
      <c r="E183" s="36" t="s">
        <v>116</v>
      </c>
      <c r="F183" s="37" t="s">
        <v>125</v>
      </c>
      <c r="G183" s="118" t="s">
        <v>117</v>
      </c>
      <c r="H183" s="38" t="s">
        <v>118</v>
      </c>
      <c r="I183" s="37" t="s">
        <v>119</v>
      </c>
      <c r="J183" s="18"/>
    </row>
    <row r="184" spans="1:10" x14ac:dyDescent="0.2">
      <c r="A184" s="25">
        <v>180</v>
      </c>
      <c r="B184" s="81">
        <v>1</v>
      </c>
      <c r="C184" s="104"/>
      <c r="D184" s="39"/>
      <c r="E184" s="40"/>
      <c r="F184" s="41"/>
      <c r="G184" s="40"/>
      <c r="H184" s="83"/>
      <c r="I184" s="40"/>
      <c r="J184" s="18"/>
    </row>
    <row r="185" spans="1:10" x14ac:dyDescent="0.2">
      <c r="A185" s="25">
        <v>181</v>
      </c>
      <c r="B185" s="81">
        <v>2</v>
      </c>
      <c r="C185" s="104"/>
      <c r="D185" s="39"/>
      <c r="E185" s="40"/>
      <c r="F185" s="41"/>
      <c r="G185" s="40"/>
      <c r="H185" s="83"/>
      <c r="I185" s="40"/>
      <c r="J185" s="18"/>
    </row>
    <row r="186" spans="1:10" x14ac:dyDescent="0.2">
      <c r="A186" s="25">
        <v>182</v>
      </c>
      <c r="B186" s="81">
        <v>3</v>
      </c>
      <c r="C186" s="93"/>
      <c r="D186" s="39"/>
      <c r="E186" s="40"/>
      <c r="F186" s="41"/>
      <c r="G186" s="40"/>
      <c r="H186" s="83"/>
      <c r="I186" s="40"/>
      <c r="J186" s="18"/>
    </row>
    <row r="187" spans="1:10" x14ac:dyDescent="0.2">
      <c r="A187" s="25">
        <v>183</v>
      </c>
      <c r="B187" s="81">
        <v>4</v>
      </c>
      <c r="C187" s="93"/>
      <c r="D187" s="39"/>
      <c r="E187" s="40"/>
      <c r="F187" s="41"/>
      <c r="G187" s="40"/>
      <c r="H187" s="83"/>
      <c r="I187" s="40"/>
      <c r="J187" s="18"/>
    </row>
    <row r="188" spans="1:10" x14ac:dyDescent="0.2">
      <c r="A188" s="25">
        <v>184</v>
      </c>
      <c r="B188" s="81">
        <v>5</v>
      </c>
      <c r="C188" s="93"/>
      <c r="D188" s="39"/>
      <c r="E188" s="40"/>
      <c r="F188" s="41"/>
      <c r="G188" s="40"/>
      <c r="H188" s="83"/>
      <c r="I188" s="40"/>
      <c r="J188" s="18"/>
    </row>
    <row r="189" spans="1:10" x14ac:dyDescent="0.2">
      <c r="A189" s="25">
        <v>185</v>
      </c>
      <c r="B189" s="81">
        <v>6</v>
      </c>
      <c r="C189" s="93"/>
      <c r="D189" s="39"/>
      <c r="E189" s="40"/>
      <c r="F189" s="41"/>
      <c r="G189" s="40"/>
      <c r="H189" s="83"/>
      <c r="I189" s="40"/>
      <c r="J189" s="18"/>
    </row>
    <row r="190" spans="1:10" x14ac:dyDescent="0.2">
      <c r="A190" s="25">
        <v>186</v>
      </c>
      <c r="B190" s="81">
        <v>7</v>
      </c>
      <c r="C190" s="93"/>
      <c r="D190" s="39"/>
      <c r="E190" s="40"/>
      <c r="F190" s="41"/>
      <c r="G190" s="40"/>
      <c r="H190" s="83"/>
      <c r="I190" s="40"/>
      <c r="J190" s="18"/>
    </row>
    <row r="191" spans="1:10" x14ac:dyDescent="0.2">
      <c r="A191" s="25">
        <v>187</v>
      </c>
      <c r="B191" s="81">
        <v>8</v>
      </c>
      <c r="C191" s="93"/>
      <c r="D191" s="39"/>
      <c r="E191" s="40"/>
      <c r="F191" s="41"/>
      <c r="G191" s="40"/>
      <c r="H191" s="83"/>
      <c r="I191" s="40"/>
      <c r="J191" s="18"/>
    </row>
    <row r="192" spans="1:10" x14ac:dyDescent="0.2">
      <c r="A192" s="25">
        <v>188</v>
      </c>
      <c r="B192" s="81">
        <v>9</v>
      </c>
      <c r="C192" s="93"/>
      <c r="D192" s="39"/>
      <c r="E192" s="40"/>
      <c r="F192" s="41"/>
      <c r="G192" s="40"/>
      <c r="H192" s="83"/>
      <c r="I192" s="40"/>
      <c r="J192" s="18"/>
    </row>
    <row r="193" spans="1:10" x14ac:dyDescent="0.2">
      <c r="A193" s="25">
        <v>189</v>
      </c>
      <c r="B193" s="81">
        <v>10</v>
      </c>
      <c r="C193" s="93"/>
      <c r="D193" s="39"/>
      <c r="E193" s="40"/>
      <c r="F193" s="41"/>
      <c r="G193" s="40"/>
      <c r="H193" s="83"/>
      <c r="I193" s="40"/>
      <c r="J193" s="18"/>
    </row>
    <row r="194" spans="1:10" x14ac:dyDescent="0.2">
      <c r="A194" s="25">
        <v>190</v>
      </c>
      <c r="B194" s="81">
        <v>11</v>
      </c>
      <c r="C194" s="93"/>
      <c r="D194" s="39"/>
      <c r="E194" s="40"/>
      <c r="F194" s="41"/>
      <c r="G194" s="40"/>
      <c r="H194" s="83"/>
      <c r="I194" s="40"/>
      <c r="J194" s="18"/>
    </row>
    <row r="195" spans="1:10" x14ac:dyDescent="0.2">
      <c r="A195" s="25">
        <v>191</v>
      </c>
      <c r="B195" s="81">
        <v>12</v>
      </c>
      <c r="C195" s="93"/>
      <c r="D195" s="39"/>
      <c r="E195" s="40"/>
      <c r="F195" s="41"/>
      <c r="G195" s="40"/>
      <c r="H195" s="83"/>
      <c r="I195" s="40"/>
      <c r="J195" s="18"/>
    </row>
    <row r="196" spans="1:10" x14ac:dyDescent="0.2">
      <c r="A196" s="25">
        <v>192</v>
      </c>
      <c r="B196" s="81">
        <v>13</v>
      </c>
      <c r="C196" s="93"/>
      <c r="D196" s="39"/>
      <c r="E196" s="40"/>
      <c r="F196" s="41"/>
      <c r="G196" s="40"/>
      <c r="H196" s="83"/>
      <c r="I196" s="40"/>
      <c r="J196" s="18"/>
    </row>
    <row r="197" spans="1:10" x14ac:dyDescent="0.2">
      <c r="A197" s="25">
        <v>193</v>
      </c>
      <c r="B197" s="81">
        <v>14</v>
      </c>
      <c r="C197" s="93"/>
      <c r="D197" s="39"/>
      <c r="E197" s="40"/>
      <c r="F197" s="41"/>
      <c r="G197" s="40"/>
      <c r="H197" s="83"/>
      <c r="I197" s="40"/>
      <c r="J197" s="18"/>
    </row>
    <row r="198" spans="1:10" x14ac:dyDescent="0.2">
      <c r="A198" s="25">
        <v>194</v>
      </c>
      <c r="B198" s="81">
        <v>15</v>
      </c>
      <c r="C198" s="93"/>
      <c r="D198" s="39"/>
      <c r="E198" s="40"/>
      <c r="F198" s="41"/>
      <c r="G198" s="40"/>
      <c r="H198" s="83"/>
      <c r="I198" s="40"/>
      <c r="J198" s="18"/>
    </row>
    <row r="199" spans="1:10" x14ac:dyDescent="0.2">
      <c r="A199" s="25">
        <v>195</v>
      </c>
      <c r="B199" s="81">
        <v>16</v>
      </c>
      <c r="C199" s="93"/>
      <c r="D199" s="39"/>
      <c r="E199" s="40"/>
      <c r="F199" s="41"/>
      <c r="G199" s="40"/>
      <c r="H199" s="83"/>
      <c r="I199" s="40"/>
      <c r="J199" s="18"/>
    </row>
    <row r="200" spans="1:10" x14ac:dyDescent="0.2">
      <c r="A200" s="25">
        <v>196</v>
      </c>
      <c r="B200" s="81">
        <v>17</v>
      </c>
      <c r="C200" s="93"/>
      <c r="D200" s="39"/>
      <c r="E200" s="40"/>
      <c r="F200" s="41"/>
      <c r="G200" s="40"/>
      <c r="H200" s="83"/>
      <c r="I200" s="40"/>
      <c r="J200" s="18"/>
    </row>
    <row r="201" spans="1:10" x14ac:dyDescent="0.2">
      <c r="A201" s="25">
        <v>197</v>
      </c>
      <c r="B201" s="81">
        <v>18</v>
      </c>
      <c r="C201" s="93"/>
      <c r="D201" s="39"/>
      <c r="E201" s="40"/>
      <c r="F201" s="41"/>
      <c r="G201" s="40"/>
      <c r="H201" s="83"/>
      <c r="I201" s="40"/>
      <c r="J201" s="18"/>
    </row>
    <row r="202" spans="1:10" x14ac:dyDescent="0.2">
      <c r="A202" s="25">
        <v>198</v>
      </c>
      <c r="B202" s="81">
        <v>19</v>
      </c>
      <c r="C202" s="93"/>
      <c r="D202" s="39"/>
      <c r="E202" s="40"/>
      <c r="F202" s="41"/>
      <c r="G202" s="40"/>
      <c r="H202" s="83"/>
      <c r="I202" s="40"/>
      <c r="J202" s="18"/>
    </row>
    <row r="203" spans="1:10" x14ac:dyDescent="0.2">
      <c r="A203" s="25">
        <v>199</v>
      </c>
      <c r="B203" s="81">
        <v>20</v>
      </c>
      <c r="C203" s="93"/>
      <c r="D203" s="39"/>
      <c r="E203" s="40"/>
      <c r="F203" s="41"/>
      <c r="G203" s="40"/>
      <c r="H203" s="83"/>
      <c r="I203" s="40"/>
      <c r="J203" s="18"/>
    </row>
    <row r="204" spans="1:10" x14ac:dyDescent="0.2">
      <c r="A204" s="25">
        <v>200</v>
      </c>
      <c r="B204" s="81">
        <v>21</v>
      </c>
      <c r="C204" s="93"/>
      <c r="D204" s="39"/>
      <c r="E204" s="40"/>
      <c r="F204" s="41"/>
      <c r="G204" s="40"/>
      <c r="H204" s="83"/>
      <c r="I204" s="40"/>
      <c r="J204" s="18"/>
    </row>
    <row r="205" spans="1:10" x14ac:dyDescent="0.2">
      <c r="A205" s="25">
        <v>201</v>
      </c>
      <c r="B205" s="81">
        <v>22</v>
      </c>
      <c r="C205" s="93"/>
      <c r="D205" s="39"/>
      <c r="E205" s="40"/>
      <c r="F205" s="41"/>
      <c r="G205" s="40"/>
      <c r="H205" s="83"/>
      <c r="I205" s="40"/>
      <c r="J205" s="18"/>
    </row>
    <row r="206" spans="1:10" x14ac:dyDescent="0.2">
      <c r="A206" s="25">
        <v>202</v>
      </c>
      <c r="B206" s="81">
        <v>23</v>
      </c>
      <c r="C206" s="93"/>
      <c r="D206" s="39"/>
      <c r="E206" s="40"/>
      <c r="F206" s="41"/>
      <c r="G206" s="40"/>
      <c r="H206" s="83"/>
      <c r="I206" s="40"/>
      <c r="J206" s="18"/>
    </row>
    <row r="207" spans="1:10" x14ac:dyDescent="0.2">
      <c r="A207" s="25">
        <v>203</v>
      </c>
      <c r="B207" s="81">
        <v>24</v>
      </c>
      <c r="C207" s="93"/>
      <c r="D207" s="39"/>
      <c r="E207" s="40"/>
      <c r="F207" s="41"/>
      <c r="G207" s="40"/>
      <c r="H207" s="83"/>
      <c r="I207" s="40"/>
      <c r="J207" s="18"/>
    </row>
    <row r="208" spans="1:10" x14ac:dyDescent="0.2">
      <c r="A208" s="25">
        <v>204</v>
      </c>
      <c r="B208" s="81">
        <v>25</v>
      </c>
      <c r="C208" s="93"/>
      <c r="D208" s="39"/>
      <c r="E208" s="40"/>
      <c r="F208" s="41"/>
      <c r="G208" s="40"/>
      <c r="H208" s="83"/>
      <c r="I208" s="40"/>
      <c r="J208" s="18"/>
    </row>
    <row r="209" spans="1:10" x14ac:dyDescent="0.2">
      <c r="A209" s="25">
        <v>205</v>
      </c>
      <c r="B209" s="81">
        <v>26</v>
      </c>
      <c r="C209" s="93"/>
      <c r="D209" s="39"/>
      <c r="E209" s="40"/>
      <c r="F209" s="41"/>
      <c r="G209" s="40"/>
      <c r="H209" s="83"/>
      <c r="I209" s="40"/>
      <c r="J209" s="18"/>
    </row>
    <row r="210" spans="1:10" x14ac:dyDescent="0.2">
      <c r="A210" s="25">
        <v>206</v>
      </c>
      <c r="B210" s="81">
        <v>27</v>
      </c>
      <c r="C210" s="93"/>
      <c r="D210" s="39"/>
      <c r="E210" s="40"/>
      <c r="F210" s="41"/>
      <c r="G210" s="40"/>
      <c r="H210" s="83"/>
      <c r="I210" s="40"/>
      <c r="J210" s="18"/>
    </row>
    <row r="211" spans="1:10" x14ac:dyDescent="0.2">
      <c r="A211" s="25">
        <v>207</v>
      </c>
      <c r="B211" s="81">
        <v>28</v>
      </c>
      <c r="C211" s="93"/>
      <c r="D211" s="39"/>
      <c r="E211" s="40"/>
      <c r="F211" s="41"/>
      <c r="G211" s="40"/>
      <c r="H211" s="83"/>
      <c r="I211" s="40"/>
      <c r="J211" s="18"/>
    </row>
    <row r="212" spans="1:10" x14ac:dyDescent="0.2">
      <c r="A212" s="25">
        <v>208</v>
      </c>
      <c r="B212" s="81">
        <v>29</v>
      </c>
      <c r="C212" s="93"/>
      <c r="D212" s="39"/>
      <c r="E212" s="40"/>
      <c r="F212" s="41"/>
      <c r="G212" s="40"/>
      <c r="H212" s="83"/>
      <c r="I212" s="40"/>
      <c r="J212" s="18"/>
    </row>
    <row r="213" spans="1:10" x14ac:dyDescent="0.2">
      <c r="A213" s="25">
        <v>209</v>
      </c>
      <c r="B213" s="81">
        <v>30</v>
      </c>
      <c r="C213" s="93"/>
      <c r="D213" s="39"/>
      <c r="E213" s="40"/>
      <c r="F213" s="41"/>
      <c r="G213" s="40"/>
      <c r="H213" s="83"/>
      <c r="I213" s="40"/>
      <c r="J213" s="18"/>
    </row>
    <row r="214" spans="1:10" x14ac:dyDescent="0.2">
      <c r="A214" s="25">
        <v>210</v>
      </c>
      <c r="B214" s="81">
        <v>31</v>
      </c>
      <c r="C214" s="93"/>
      <c r="D214" s="39"/>
      <c r="E214" s="40"/>
      <c r="F214" s="41"/>
      <c r="G214" s="40"/>
      <c r="H214" s="83"/>
      <c r="I214" s="40"/>
      <c r="J214" s="18"/>
    </row>
    <row r="215" spans="1:10" x14ac:dyDescent="0.2">
      <c r="A215" s="25">
        <v>211</v>
      </c>
      <c r="B215" s="81">
        <v>32</v>
      </c>
      <c r="C215" s="93"/>
      <c r="D215" s="39"/>
      <c r="E215" s="40"/>
      <c r="F215" s="41"/>
      <c r="G215" s="40"/>
      <c r="H215" s="83"/>
      <c r="I215" s="40"/>
      <c r="J215" s="18"/>
    </row>
    <row r="216" spans="1:10" x14ac:dyDescent="0.2">
      <c r="A216" s="25">
        <v>212</v>
      </c>
      <c r="B216" s="81">
        <v>33</v>
      </c>
      <c r="C216" s="93"/>
      <c r="D216" s="39"/>
      <c r="E216" s="40"/>
      <c r="F216" s="41"/>
      <c r="G216" s="40"/>
      <c r="H216" s="83"/>
      <c r="I216" s="40"/>
      <c r="J216" s="18"/>
    </row>
    <row r="217" spans="1:10" x14ac:dyDescent="0.2">
      <c r="A217" s="25">
        <v>213</v>
      </c>
      <c r="B217" s="81">
        <v>34</v>
      </c>
      <c r="C217" s="93"/>
      <c r="D217" s="39"/>
      <c r="E217" s="40"/>
      <c r="F217" s="41"/>
      <c r="G217" s="40"/>
      <c r="H217" s="83"/>
      <c r="I217" s="40"/>
      <c r="J217" s="18"/>
    </row>
    <row r="218" spans="1:10" x14ac:dyDescent="0.2">
      <c r="A218" s="25">
        <v>214</v>
      </c>
      <c r="B218" s="81">
        <v>35</v>
      </c>
      <c r="C218" s="93"/>
      <c r="D218" s="39"/>
      <c r="E218" s="40"/>
      <c r="F218" s="41"/>
      <c r="G218" s="40"/>
      <c r="H218" s="83"/>
      <c r="I218" s="40"/>
      <c r="J218" s="18"/>
    </row>
    <row r="219" spans="1:10" x14ac:dyDescent="0.2">
      <c r="A219" s="25">
        <v>215</v>
      </c>
      <c r="B219" s="81">
        <v>36</v>
      </c>
      <c r="C219" s="93"/>
      <c r="D219" s="39"/>
      <c r="E219" s="40"/>
      <c r="F219" s="41"/>
      <c r="G219" s="40"/>
      <c r="H219" s="83"/>
      <c r="I219" s="40"/>
      <c r="J219" s="18"/>
    </row>
    <row r="220" spans="1:10" x14ac:dyDescent="0.2">
      <c r="A220" s="25">
        <v>216</v>
      </c>
      <c r="B220" s="81">
        <v>37</v>
      </c>
      <c r="C220" s="93"/>
      <c r="D220" s="39"/>
      <c r="E220" s="40"/>
      <c r="F220" s="41"/>
      <c r="G220" s="40"/>
      <c r="H220" s="83"/>
      <c r="I220" s="40"/>
      <c r="J220" s="18"/>
    </row>
    <row r="221" spans="1:10" x14ac:dyDescent="0.2">
      <c r="A221" s="25">
        <v>217</v>
      </c>
      <c r="B221" s="81">
        <v>38</v>
      </c>
      <c r="C221" s="93"/>
      <c r="D221" s="39"/>
      <c r="E221" s="40"/>
      <c r="F221" s="41"/>
      <c r="G221" s="40"/>
      <c r="H221" s="83"/>
      <c r="I221" s="40"/>
      <c r="J221" s="18"/>
    </row>
    <row r="222" spans="1:10" x14ac:dyDescent="0.2">
      <c r="A222" s="25">
        <v>218</v>
      </c>
      <c r="B222" s="81">
        <v>39</v>
      </c>
      <c r="C222" s="93"/>
      <c r="D222" s="39"/>
      <c r="E222" s="40"/>
      <c r="F222" s="41"/>
      <c r="G222" s="40"/>
      <c r="H222" s="83"/>
      <c r="I222" s="40"/>
      <c r="J222" s="18"/>
    </row>
    <row r="223" spans="1:10" x14ac:dyDescent="0.2">
      <c r="A223" s="25">
        <v>219</v>
      </c>
      <c r="B223" s="81">
        <v>40</v>
      </c>
      <c r="C223" s="93"/>
      <c r="D223" s="39"/>
      <c r="E223" s="40"/>
      <c r="F223" s="41"/>
      <c r="G223" s="40"/>
      <c r="H223" s="83"/>
      <c r="I223" s="40"/>
      <c r="J223" s="18"/>
    </row>
    <row r="224" spans="1:10" ht="15.75" x14ac:dyDescent="0.25">
      <c r="A224" s="25">
        <v>220</v>
      </c>
      <c r="B224" s="81"/>
      <c r="C224" s="42" t="s">
        <v>120</v>
      </c>
      <c r="D224" s="59"/>
      <c r="E224" s="42">
        <f>SUM(E184:E223)</f>
        <v>0</v>
      </c>
      <c r="F224" s="43">
        <f>SUM(F184:F223)</f>
        <v>0</v>
      </c>
      <c r="G224" s="44">
        <f>SUM(G184:G223)</f>
        <v>0</v>
      </c>
      <c r="H224" s="43">
        <f>SUM(H184:H223)</f>
        <v>0</v>
      </c>
      <c r="I224" s="45">
        <f>SUM(I184:I223)</f>
        <v>0</v>
      </c>
      <c r="J224" s="18"/>
    </row>
    <row r="225" spans="1:10" x14ac:dyDescent="0.2">
      <c r="A225" s="25"/>
      <c r="B225" s="94"/>
      <c r="C225" s="94"/>
      <c r="D225" s="94"/>
      <c r="E225" s="94"/>
      <c r="F225" s="114" t="str">
        <f>IF(F224-TRUNC(F224)&lt;&gt;0,"^ Error: Remove cents","")</f>
        <v/>
      </c>
      <c r="G225" s="94"/>
      <c r="H225" s="114" t="str">
        <f>IF(H224-TRUNC(H224)&lt;&gt;0,"^ Error: Remove cents","")</f>
        <v/>
      </c>
      <c r="I225" s="94"/>
      <c r="J225" s="18"/>
    </row>
    <row r="226" spans="1:10" ht="4.5" customHeight="1" x14ac:dyDescent="0.2">
      <c r="A226" s="25"/>
      <c r="B226" s="14"/>
      <c r="C226" s="14"/>
      <c r="D226" s="14"/>
      <c r="E226" s="14"/>
      <c r="F226" s="14"/>
      <c r="G226" s="14"/>
      <c r="H226" s="14"/>
      <c r="I226" s="14"/>
      <c r="J226" s="18"/>
    </row>
    <row r="227" spans="1:10" ht="15.75" x14ac:dyDescent="0.2">
      <c r="A227" s="25"/>
      <c r="B227" s="14" t="s">
        <v>126</v>
      </c>
      <c r="C227" s="15"/>
      <c r="D227" s="15"/>
      <c r="E227" s="15"/>
      <c r="F227" s="15"/>
      <c r="G227" s="15"/>
      <c r="H227" s="15"/>
      <c r="I227" s="15"/>
      <c r="J227" s="18"/>
    </row>
    <row r="228" spans="1:10" ht="23.25" x14ac:dyDescent="0.35">
      <c r="A228" s="25"/>
      <c r="B228" s="27"/>
      <c r="C228" s="27"/>
      <c r="D228" s="27"/>
      <c r="E228" s="46"/>
      <c r="F228" s="46"/>
      <c r="G228" s="95"/>
      <c r="H228" s="95"/>
      <c r="I228" s="95"/>
      <c r="J228" s="18"/>
    </row>
    <row r="229" spans="1:10" ht="15" x14ac:dyDescent="0.2">
      <c r="A229" s="25"/>
      <c r="B229" s="47" t="s">
        <v>164</v>
      </c>
      <c r="C229" s="47"/>
      <c r="D229" s="47"/>
      <c r="E229" s="47"/>
      <c r="F229" s="47"/>
      <c r="G229" s="47"/>
      <c r="H229" s="47"/>
      <c r="I229" s="47"/>
      <c r="J229" s="18"/>
    </row>
    <row r="230" spans="1:10" ht="15" x14ac:dyDescent="0.2">
      <c r="A230" s="25"/>
      <c r="B230" s="47" t="s">
        <v>165</v>
      </c>
      <c r="C230" s="48"/>
      <c r="D230" s="48"/>
      <c r="E230" s="48"/>
      <c r="F230" s="48"/>
      <c r="G230" s="48"/>
      <c r="H230" s="48"/>
      <c r="I230" s="48"/>
      <c r="J230" s="18"/>
    </row>
    <row r="231" spans="1:10" x14ac:dyDescent="0.2">
      <c r="A231" s="25"/>
      <c r="B231" s="55"/>
      <c r="C231" s="55"/>
      <c r="D231" s="55"/>
      <c r="E231" s="55"/>
      <c r="F231" s="55"/>
      <c r="G231" s="55"/>
      <c r="H231" s="55"/>
      <c r="I231" s="55"/>
      <c r="J231" s="18"/>
    </row>
    <row r="232" spans="1:10" ht="15.75" x14ac:dyDescent="0.25">
      <c r="A232" s="25"/>
      <c r="B232" s="55"/>
      <c r="C232" s="42" t="s">
        <v>127</v>
      </c>
      <c r="D232" s="49"/>
      <c r="E232" s="50"/>
      <c r="F232" s="94"/>
      <c r="G232" s="94"/>
      <c r="H232" s="94"/>
      <c r="I232" s="94"/>
      <c r="J232" s="18"/>
    </row>
    <row r="233" spans="1:10" x14ac:dyDescent="0.2">
      <c r="A233" s="25"/>
      <c r="B233" s="94"/>
      <c r="C233" s="94"/>
      <c r="D233" s="94"/>
      <c r="E233" s="94"/>
      <c r="F233" s="94"/>
      <c r="G233" s="94"/>
      <c r="H233" s="94"/>
      <c r="I233" s="94"/>
      <c r="J233" s="18"/>
    </row>
    <row r="234" spans="1:10" ht="15" x14ac:dyDescent="0.2">
      <c r="A234" s="25"/>
      <c r="B234" s="119" t="s">
        <v>128</v>
      </c>
      <c r="C234" s="55"/>
      <c r="D234" s="105"/>
      <c r="E234" s="51" t="s">
        <v>129</v>
      </c>
      <c r="F234" s="105"/>
      <c r="G234" s="54" t="s">
        <v>132</v>
      </c>
      <c r="H234" s="54"/>
      <c r="I234" s="54"/>
      <c r="J234" s="18"/>
    </row>
    <row r="235" spans="1:10" ht="34.5" customHeight="1" x14ac:dyDescent="0.2">
      <c r="A235" s="25"/>
      <c r="B235" s="55"/>
      <c r="C235" s="54"/>
      <c r="D235" s="52" t="s">
        <v>130</v>
      </c>
      <c r="E235" s="51"/>
      <c r="F235" s="53" t="s">
        <v>131</v>
      </c>
      <c r="G235" s="54"/>
      <c r="H235" s="54"/>
      <c r="I235" s="54"/>
      <c r="J235" s="18"/>
    </row>
    <row r="236" spans="1:10" ht="15" x14ac:dyDescent="0.2">
      <c r="A236" s="25"/>
      <c r="B236" s="54" t="s">
        <v>166</v>
      </c>
      <c r="C236" s="55"/>
      <c r="D236" s="55"/>
      <c r="E236" s="55"/>
      <c r="F236" s="55"/>
      <c r="G236" s="55"/>
      <c r="H236" s="55"/>
      <c r="I236" s="55"/>
      <c r="J236" s="18"/>
    </row>
    <row r="237" spans="1:10" ht="15" x14ac:dyDescent="0.2">
      <c r="A237" s="25"/>
      <c r="B237" s="54" t="s">
        <v>167</v>
      </c>
      <c r="C237" s="55"/>
      <c r="D237" s="55"/>
      <c r="E237" s="55"/>
      <c r="F237" s="55"/>
      <c r="G237" s="55"/>
      <c r="H237" s="55"/>
      <c r="I237" s="55"/>
      <c r="J237" s="18"/>
    </row>
    <row r="238" spans="1:10" ht="15" x14ac:dyDescent="0.2">
      <c r="A238" s="25"/>
      <c r="B238" s="55"/>
      <c r="C238" s="54"/>
      <c r="D238" s="55"/>
      <c r="E238" s="55"/>
      <c r="F238" s="55"/>
      <c r="G238" s="55"/>
      <c r="H238" s="55"/>
      <c r="I238" s="55"/>
      <c r="J238" s="18"/>
    </row>
    <row r="239" spans="1:10" ht="15" x14ac:dyDescent="0.2">
      <c r="A239" s="25"/>
      <c r="B239" s="55"/>
      <c r="C239" s="120"/>
      <c r="D239" s="119" t="s">
        <v>133</v>
      </c>
      <c r="E239" s="55"/>
      <c r="F239" s="55"/>
      <c r="G239" s="55"/>
      <c r="H239" s="55"/>
      <c r="I239" s="55"/>
      <c r="J239" s="18"/>
    </row>
    <row r="240" spans="1:10" x14ac:dyDescent="0.2">
      <c r="A240" s="25"/>
      <c r="B240" s="55"/>
      <c r="C240" s="55"/>
      <c r="D240" s="55"/>
      <c r="E240" s="55"/>
      <c r="F240" s="55"/>
      <c r="G240" s="55"/>
      <c r="H240" s="55"/>
      <c r="I240" s="55"/>
      <c r="J240" s="18"/>
    </row>
    <row r="241" spans="1:10" ht="21.75" customHeight="1" x14ac:dyDescent="0.2">
      <c r="A241" s="25"/>
      <c r="B241" s="18"/>
      <c r="C241" s="18"/>
      <c r="D241" s="18"/>
      <c r="E241" s="18"/>
      <c r="F241" s="18"/>
      <c r="G241" s="18"/>
      <c r="H241" s="18"/>
      <c r="I241" s="18"/>
      <c r="J241" s="18"/>
    </row>
    <row r="242" spans="1:10" x14ac:dyDescent="0.2">
      <c r="A242" s="96"/>
      <c r="D242" s="19"/>
      <c r="E242" s="19"/>
      <c r="F242" s="19"/>
      <c r="G242" s="19"/>
      <c r="H242" s="19"/>
    </row>
    <row r="243" spans="1:10" ht="15" x14ac:dyDescent="0.2">
      <c r="C243" s="20"/>
      <c r="D243" s="20"/>
      <c r="E243" s="20"/>
      <c r="F243" s="20"/>
      <c r="G243" s="20"/>
      <c r="H243" s="20"/>
      <c r="I243" s="20"/>
    </row>
  </sheetData>
  <sheetProtection algorithmName="SHA-512" hashValue="IYfQe+ynFOdEcK1R9bIrfzFO5hxZ3NbzUAeCMJp8K1ZPDpRUe5QaAhVLMpXYdD8Dl9aWL26vCqha0kLSWV0xqg==" saltValue="pvCyippVs9QW4wk6/rWvzA==" spinCount="100000" sheet="1" formatCells="0" selectLockedCells="1"/>
  <phoneticPr fontId="3" type="noConversion"/>
  <conditionalFormatting sqref="G109:G119">
    <cfRule type="cellIs" priority="1" stopIfTrue="1" operator="equal">
      <formula>0</formula>
    </cfRule>
  </conditionalFormatting>
  <dataValidations count="416">
    <dataValidation allowBlank="1" showInputMessage="1" showErrorMessage="1" promptTitle="Licensee Name" prompt="Enter the legal name of the delayed deposit licensee exactly as it appears on the Iowa license. This is the annual report form for licensees engaged in the business of providing delayed deposit transactions in the state of Iowa. File by April 15. " sqref="C6" xr:uid="{E9959B48-A5D0-4336-9815-8A58B3BB8559}"/>
    <dataValidation allowBlank="1" showInputMessage="1" showErrorMessage="1" promptTitle="Licensee Number" prompt="Enter the license number as shown on the license. If more than one license is issued to one company, answer should be “multiple.” Each license number then will be shown on “Schedule G.”" sqref="C8" xr:uid="{0E89B897-36B5-4439-B337-D9F2D2D8FCE8}"/>
    <dataValidation allowBlank="1" showInputMessage="1" showErrorMessage="1" promptTitle="Address" prompt="Enter the full address including city, state, and zip of the Licensee. For a single license operation, enter the address as shown on the license. If more than one license is held, please enter the address of the home office." sqref="C10" xr:uid="{1FB8E867-C800-4427-8990-C530C27546E3}"/>
    <dataValidation allowBlank="1" showInputMessage="1" showErrorMessage="1" promptTitle="Year Ended (Report Date)" prompt="Enter the reporting period end date in mm/dd/yyyy." sqref="C12" xr:uid="{2CCF9B51-8A61-4197-AAC9-0B0FD91A959B}"/>
    <dataValidation allowBlank="1" showInputMessage="1" showErrorMessage="1" promptTitle="Legal business type" prompt="Please enter one of the following options for legal business type: corporation, partnership, or individual." sqref="C14" xr:uid="{EA7205B5-9441-495E-8B5E-B0DD14B6CC8B}"/>
    <dataValidation allowBlank="1" showInputMessage="1" showErrorMessage="1" promptTitle="State of Incorporation" prompt="If incorporated, enter the U.S. state where the corporation is incorporated (e.g., IA)." sqref="C16" xr:uid="{10EFFDD4-BB68-457C-B4AB-31C25C946265}"/>
    <dataValidation allowBlank="1" showInputMessage="1" showErrorMessage="1" promptTitle="President's Name" prompt="Enter the full legal name of the President as of the close of the reporting period." sqref="C20" xr:uid="{A32FA691-2BEA-4C7E-84B4-FD98B3D97DF7}"/>
    <dataValidation allowBlank="1" showInputMessage="1" showErrorMessage="1" promptTitle="Vice President's Name" prompt="Enter the full legal name of the Vice President as of the close of the reporting period." sqref="C22" xr:uid="{ED5490DD-49AA-44FA-8140-4E58585B7E61}"/>
    <dataValidation allowBlank="1" showInputMessage="1" showErrorMessage="1" promptTitle="Secretary's Name" prompt="Enter the full legal name of the Secretary as of the close of the reporting period." sqref="C24" xr:uid="{CBD4A250-0469-43E7-B364-F388596D2B37}"/>
    <dataValidation allowBlank="1" showInputMessage="1" showErrorMessage="1" promptTitle="Treasurer's Name" prompt="Enter the full legal name of the Treasurer as of the close of the reporting period." sqref="C26" xr:uid="{E8536A2E-7B98-4057-A96D-6036D2168B73}"/>
    <dataValidation allowBlank="1" showInputMessage="1" showErrorMessage="1" promptTitle="Other businesses 1 of 8" prompt="Optional: Name of other business that operates from the same location as the delayed deposit services business." sqref="C29" xr:uid="{0A600526-6ACB-4C66-B7EB-087B25B176F6}"/>
    <dataValidation allowBlank="1" showInputMessage="1" showErrorMessage="1" promptTitle="Other businesses 3 of 8" prompt="Optional: Name of other business that operates from the same location as the delayed deposit services business." sqref="C30" xr:uid="{DA3871B2-7CC8-40B0-8A3E-C251F7AA7C67}"/>
    <dataValidation allowBlank="1" showInputMessage="1" showErrorMessage="1" promptTitle="Other Businesses 5 of 8" prompt="Optional: Name of other business that operates from the same location as the delayed deposit services business." sqref="C31" xr:uid="{40CD4128-9216-4935-8A4E-ECDFC83E00E9}"/>
    <dataValidation allowBlank="1" showInputMessage="1" showErrorMessage="1" promptTitle="Other Businesses 7 of 8" prompt="Optional: Name of other business that operates from the same location as the delayed deposit services business." sqref="C32" xr:uid="{EEAD4765-C2BD-4C64-851A-9507ADD49FE5}"/>
    <dataValidation allowBlank="1" showInputMessage="1" showErrorMessage="1" promptTitle="Other Businesses 2 of 8" prompt="Optional: Name of other business that operates from the same location as the delayed deposit services business." sqref="E29" xr:uid="{FF284702-057D-424C-99EC-A0B408472002}"/>
    <dataValidation allowBlank="1" showInputMessage="1" showErrorMessage="1" promptTitle="Other Businesses 4 of 8" prompt="Optional: Name of other business that operates from the same location as the delayed deposit services business." sqref="E30" xr:uid="{741BD83F-6790-4B9F-8D7A-077C758E305E}"/>
    <dataValidation allowBlank="1" showInputMessage="1" showErrorMessage="1" promptTitle="Other Businesses 6 of 8" prompt="Optional: Name of other business that operates from the same location as the delayed deposit services business." sqref="E31" xr:uid="{680838FC-6A98-41E3-BCAF-B5D4A6B0FBC7}"/>
    <dataValidation allowBlank="1" showInputMessage="1" showErrorMessage="1" promptTitle="Other Businesses 8 of 8" prompt="Optional: Name of other business that operates from the same location as the delayed deposit services business." sqref="E32" xr:uid="{63FA4097-00D2-4E5B-8432-961FA0DEA662}"/>
    <dataValidation type="whole" allowBlank="1" showInputMessage="1" showErrorMessage="1" errorTitle="Whole Number Error" error="You must enter a whole number (no decimals or cents)." promptTitle="Iowa Charges Collected or Earned" prompt="Enter total fee income from delayed deposit transactions. Do not include penalties (report penalties on Late Charges). Use even dollars." sqref="F38" xr:uid="{C306219E-9FB8-4DE1-AEE7-33E226FBEF54}">
      <formula1>-99999999999999</formula1>
      <formula2>99999999999999</formula2>
    </dataValidation>
    <dataValidation type="whole" allowBlank="1" showInputMessage="1" showErrorMessage="1" errorTitle="Whole Number Error" error="You must enter a whole number (no decimals or cents)." promptTitle="Other Income (Itemized)" prompt="Enter other revenue earned or collected (itemize if multiple sources). Use even dollars." sqref="G39" xr:uid="{F163C09C-84C5-4AD4-8208-41E43248C339}">
      <formula1>-99999999999999</formula1>
      <formula2>99999999999999</formula2>
    </dataValidation>
    <dataValidation type="whole" allowBlank="1" showInputMessage="1" showErrorMessage="1" errorTitle="Whole Number Error" error="You must enter a whole number (no decimals or cents)." promptTitle="Iowa Late Charges (Penalties)" prompt="Report on an actual basis the total charges for penalties when the check is not payable on the date agreed upon taken into income. Use even dollars." sqref="F40" xr:uid="{FA66E41E-82EB-4AAF-AE61-2195566EA8F8}">
      <formula1>-99999999999999</formula1>
      <formula2>99999999999999</formula2>
    </dataValidation>
    <dataValidation type="whole" allowBlank="1" showInputMessage="1" showErrorMessage="1" errorTitle="Whole Number Error" error="You must enter whole numbers (no decimals or cents). " promptTitle="Iowa Advertising Expense" prompt="This account must show the amount incurred by the reporting entity during the year for promoting or retaining the business of the reporting entity. Show only the amount for purchases of advertising supplies or outside services. Use even dollars." sqref="F45" xr:uid="{1B387D2E-6D15-406A-9C46-DA44F02CBEAB}">
      <formula1>-99999999999999</formula1>
      <formula2>99999999999999</formula2>
    </dataValidation>
    <dataValidation type="whole" allowBlank="1" showInputMessage="1" showErrorMessage="1" errorTitle="Whole Number Error" error="You must enter a whole number (no decimals or cents)." promptTitle="Other Advertising Expense" prompt="This account must show the amount incurred by the reporting entity during the year for promoting or retaining the business of the reporting entity. Show only the amount for purchases of advertising supplies or outside services. Use even dollars." sqref="G45" xr:uid="{563BEBA1-B275-4F28-8DF5-09EC744BF581}">
      <formula1>-99999999999999</formula1>
      <formula2>99999999999999</formula2>
    </dataValidation>
    <dataValidation type="whole" allowBlank="1" showInputMessage="1" showErrorMessage="1" errorTitle="Whole Number Error" error="You must enter a whole number (no decimals or cents)." promptTitle="Iowa Auditing/Accounting/Exam" prompt="This account must show the amount incurred by the reporting entity during the year for accounting, auditing services, and state exam. Use even dollars." sqref="F46" xr:uid="{C6E54CB8-DBF7-4E76-9A9B-610871AC900C}">
      <formula1>-99999999999999</formula1>
      <formula2>99999999999999</formula2>
    </dataValidation>
    <dataValidation type="whole" allowBlank="1" showInputMessage="1" showErrorMessage="1" errorTitle="Whole Number Error" error="You must enter a whole number (no decimals or cents)." promptTitle="Iowa Charge-Off" prompt="If the reporting entity is on a direct charge-off method of accounting for bad debts, this account must show the amount of bad debts actually written off during the year. Use even dollars." sqref="F48" xr:uid="{7A820571-9B74-41DA-A0B0-ABC2A4D958F8}">
      <formula1>-99999999999999</formula1>
      <formula2>99999999999999</formula2>
    </dataValidation>
    <dataValidation type="whole" allowBlank="1" showInputMessage="1" showErrorMessage="1" errorTitle="Whole Number Error" error="You must enter a whole number (no decimals or cents)." promptTitle="Iowa Recovery on Charge-Off" prompt="This account must show the total of amounts (principal, interest, and other charges) received by the licensee during the year which were previously written off as a bad debt. Enter as a negative whole dollar (no cents)." sqref="F49" xr:uid="{278D6D61-405B-4BE1-851B-68DABC6A956A}">
      <formula1>-99999999999999</formula1>
      <formula2>99999999999999</formula2>
    </dataValidation>
    <dataValidation type="whole" allowBlank="1" showInputMessage="1" showErrorMessage="1" errorTitle="Whole Number Error" error="You must enter a whole number (no decimals or cents)." promptTitle="Other Recovery on charge-off" prompt="This account must show the total of amounts (principal, interest, and other charges) received by the licensee during the year which were previously written off as a bad debt. Enter as a negative whole dollar (no cents)." sqref="G49" xr:uid="{9A18C0A8-E085-4A81-BBE8-96281E93D45E}">
      <formula1>-99999999999999</formula1>
      <formula2>99999999999999</formula2>
    </dataValidation>
    <dataValidation type="whole" allowBlank="1" showInputMessage="1" showErrorMessage="1" errorTitle="Whole Number Error" error="You must enter a whole number (no decimals or cents)." promptTitle="Iowa Addition to debt reserves" prompt="If the reporting entity maintains an accrual method of accounting for bad debts, this account must show the addition to the reserve account for the year. Use even dollars." sqref="F50" xr:uid="{B581FA6A-5EF6-4598-835F-9099B930805A}">
      <formula1>-99999999999999</formula1>
      <formula2>99999999999999</formula2>
    </dataValidation>
    <dataValidation type="whole" allowBlank="1" showInputMessage="1" showErrorMessage="1" errorTitle="Whole Number Error" error="You must enter a whole number (no decimals or cents)." promptTitle="Other Addition to debt reserves" prompt="If the reporting entity maintains an accrual method of accounting for bad debts, this account must show the addition to the reserve account for the year. Use even dollars." sqref="G50" xr:uid="{81FFFAFC-0672-4244-A0D2-326AA499B551}">
      <formula1>-99999999999999</formula1>
      <formula2>99999999999999</formula2>
    </dataValidation>
    <dataValidation type="whole" allowBlank="1" showInputMessage="1" showErrorMessage="1" errorTitle="Whole Number Error" error="You must use a whole number (no decimals or cents)." promptTitle="Other Depreciation &amp; Amortizaton" prompt="This account must show amount expenses for fixed assets and other depreciable assets, such as debt expenses, organization expense, real and personal property, etc. Use even dollars." sqref="G51" xr:uid="{B06BBFCB-3A29-4B71-9D26-D6FC74B105B7}">
      <formula1>-99999999999999</formula1>
      <formula2>99999999999999</formula2>
    </dataValidation>
    <dataValidation type="whole" allowBlank="1" showInputMessage="1" showErrorMessage="1" errorTitle="Whole Number Error" error="You must use a whole number (no decimals or cents)." promptTitle="Iowa Insurance &amp; Fidelity Bonds" prompt="This account must show the amount expended by the reporting entity during the year for all insurance and bonding of employees. Use even dollars." sqref="F52" xr:uid="{F22ACB8F-2567-41DB-ABA2-9C3D6D9E1DBF}">
      <formula1>-99999999999999</formula1>
      <formula2>99999999999999</formula2>
    </dataValidation>
    <dataValidation type="whole" allowBlank="1" showInputMessage="1" showErrorMessage="1" errorTitle="Whole Number Error" error="You must use a whole number (no decimals or cents)." promptTitle="Other Insurance &amp; Fidelity Bonds" prompt="This account must show the amount expended by the reporting entity during the year for all insurance and bonding of employees. Use even dollars." sqref="G52" xr:uid="{4B8C01C3-BB25-4AAC-AAE0-9AA34799CDAC}">
      <formula1>-99999999999999</formula1>
      <formula2>99999999999999</formula2>
    </dataValidation>
    <dataValidation type="whole" allowBlank="1" showInputMessage="1" showErrorMessage="1" errorTitle="Whole Number Error" error="You must use a whole number (no decimals or cents)." promptTitle="Iowa Legal Fees &amp; Disbursements" prompt="This account must show the amount expended by the reporting entity during the year for legal fees and disbursements related to the activities of outside counsel. Do not include recording and notary fees. Use even dollars." sqref="F53" xr:uid="{DE294F8B-262C-47C4-9FE9-4ADCD05250F3}">
      <formula1>-99999999999999</formula1>
      <formula2>99999999999999</formula2>
    </dataValidation>
    <dataValidation type="whole" allowBlank="1" showInputMessage="1" showErrorMessage="1" errorTitle="Whole Number Error" error="You must use a whole number (no decimals or cents)." promptTitle="Other Legal Fees &amp; Disbursements" prompt="This account must show the amount expended by the reporting entity during the year for legal fees and disbursements related to the activities of outside counsel. Do not include recording and notary fees. Use even dollars." sqref="G53" xr:uid="{0B4491B9-0CCC-4B16-9CFD-6294FF0A531E}">
      <formula1>-99999999999999</formula1>
      <formula2>99999999999999</formula2>
    </dataValidation>
    <dataValidation type="whole" allowBlank="1" showInputMessage="1" showErrorMessage="1" errorTitle="Whole Number Error" error="You must use a whole number (no decimals or cents)." promptTitle="Iowa Postage/Printing/Stationery" prompt="This account must show the amount expended by the reporting entity during the year for all postage, printing, stationery, and supplies. Use even dollars." sqref="F54" xr:uid="{295B9355-0903-4FDA-A9C9-3C03A92F1AF2}">
      <formula1>-9999999999999</formula1>
      <formula2>9999999999999</formula2>
    </dataValidation>
    <dataValidation type="whole" allowBlank="1" showInputMessage="1" showErrorMessage="1" errorTitle="Whole Number Error" error="You must use a whole number (no decimals or cents)." promptTitle="Other Postage/Printing" prompt="This account must show the amount expended by the reporting entity during the year for all postage, printing, stationery, and supplies. Use even dollars." sqref="G54" xr:uid="{208671DE-354A-4359-956F-60F6736BA807}">
      <formula1>-99999999999999</formula1>
      <formula2>99999999999999</formula2>
    </dataValidation>
    <dataValidation type="whole" allowBlank="1" showInputMessage="1" showErrorMessage="1" errorTitle="Whole Number Error" error="You must use a whole number (no decimals or cents)." promptTitle="Iowa Rent/Janitorial/Utilities" prompt="This account must show the total amount paid by the reporting entity during the year for the rental of buildings, office equipment, etc., third party janitorial services, and utilities, including heat, light, water, sewer, etc. Use even dollars." sqref="F55" xr:uid="{D54FFDC6-BFCD-4075-9707-033538BB7042}">
      <formula1>-99999999999999</formula1>
      <formula2>99999999999999</formula2>
    </dataValidation>
    <dataValidation type="whole" allowBlank="1" showInputMessage="1" showErrorMessage="1" errorTitle="Whole Number Error" error="You must use a whole number (no decimals or cents)." promptTitle="Other Rent/Janitorial/Utilities" prompt="This account must show the total amount paid by the reporting entity during the year for the rental of buildings, office equipment, etc., third party janitorial services, and utilities, including heat, light, water, sewer, etc. Use even dollars." sqref="G55" xr:uid="{908FBC54-257F-41BD-83F0-C6D3E6DF978B}">
      <formula1>-99999999999999</formula1>
      <formula2>99999999999999</formula2>
    </dataValidation>
    <dataValidation type="whole" allowBlank="1" showInputMessage="1" showErrorMessage="1" errorTitle="Whole Number Error" error="You must enter a whole number (no decimals or cents). " promptTitle="Iowa Salaries of Officers/Owners" prompt="This item must include all salaries, bonuses, pensions paid to Officers, Owners, and Partners during the year. Use even dollars." sqref="F56" xr:uid="{9F58A5BE-7C77-4B80-8600-4647C81A5055}">
      <formula1>-99999999999999</formula1>
      <formula2>99999999999999</formula2>
    </dataValidation>
    <dataValidation type="whole" allowBlank="1" showInputMessage="1" showErrorMessage="1" errorTitle="Whole Number Error" error="You must enter a whole number (no decimals or cents)." promptTitle="Other Salaries of Officer/Owners" prompt="This item must include all salaries, bonuses, pensions paid to Officers, Owners, and Partners during the year. Use even dollars." sqref="G56" xr:uid="{12672489-AFCF-4D6A-9EB8-B42DD6EB8B59}">
      <formula1>-99999999999999</formula1>
      <formula2>99999999999999</formula2>
    </dataValidation>
    <dataValidation type="whole" allowBlank="1" showInputMessage="1" showErrorMessage="1" errorTitle="Whole Number Error" error="You must enter a whole number (no decimals or cents)." promptTitle="Iowa Salaries of employees" prompt="This item must include all salaries, bonuses, wages, pensions paid during the year to all other employees. Use even dollars." sqref="F57" xr:uid="{ECB27BA0-C755-4050-B9EE-02B53FA66D7C}">
      <formula1>-99999999999999</formula1>
      <formula2>99999999999999</formula2>
    </dataValidation>
    <dataValidation type="whole" allowBlank="1" showInputMessage="1" showErrorMessage="1" errorTitle="Whole Number Error" error="You must enter a whole number (no decimals or cents)." promptTitle="Other Salaries of employees" prompt="This item must include all salaries, bonuses, wages, pensions paid during the year to all other employees. Use even dollars." sqref="G57" xr:uid="{97051121-B924-4453-8649-8C932817BC3F}">
      <formula1>-99999999999999</formula1>
      <formula2>99999999999999</formula2>
    </dataValidation>
    <dataValidation type="whole" allowBlank="1" showInputMessage="1" showErrorMessage="1" errorTitle="Whole Number Error" error="You must enter a whole number (no decimals or cents)." promptTitle="Iowa Taxes (Non-Income)" prompt="This item must include all property taxes and any other taxes which are now shown separately. Use even dollars." sqref="F58" xr:uid="{9268CEE6-6B66-4CA1-9B8F-661B9D29BFF7}">
      <formula1>-99999999999999</formula1>
      <formula2>99999999999999</formula2>
    </dataValidation>
    <dataValidation type="whole" allowBlank="1" showInputMessage="1" showErrorMessage="1" errorTitle="Whole Number Error" error="You must enter a whole number (no decimals or cents)." promptTitle="Other Taxes (Non-Income)" prompt="This item must include all property taxes and any other taxes which are now shown separately. Use even dollars." sqref="G58" xr:uid="{35664C42-4DB7-491E-9272-74CDE742A6B8}">
      <formula1>-99999999999999</formula1>
      <formula2>99999999999999</formula2>
    </dataValidation>
    <dataValidation type="whole" allowBlank="1" showInputMessage="1" showErrorMessage="1" errorTitle="Whole Number Error" error="You must enter a whole number (no decimals or cents)." promptTitle="Iowa License Fees" prompt="This account must show the amount incurred by the licensee during the year for license fees paid to city, county, state, and federal governments. Use even dollars." sqref="F59" xr:uid="{0DCECB61-A13B-4078-9C11-9E78DC83270D}">
      <formula1>-99999999999999</formula1>
      <formula2>99999999999999</formula2>
    </dataValidation>
    <dataValidation type="whole" allowBlank="1" showInputMessage="1" showErrorMessage="1" errorTitle="Whole Number Error" error="You must enter a whole number (no decimals or cents)." promptTitle="Other License Fees" prompt="This account must show the amount incurred by the licensee during the year for license fees paid to city, county, state, and federal governments. Use even dollars." sqref="G59" xr:uid="{55F4E0FE-4E46-44C1-BD52-33D2CFA6D807}">
      <formula1>-99999999999999</formula1>
      <formula2>99999999999999</formula2>
    </dataValidation>
    <dataValidation type="whole" allowBlank="1" showInputMessage="1" showErrorMessage="1" errorTitle="Whole Number Error" error="You must enter a whole number (no decimals or cents)." promptTitle="Iowa Telephone &amp; fax" prompt="This account must show the amount incurred by the licensee during the year for telecom (telephone, fax, internet) expenses.  Use even dollars." sqref="F60" xr:uid="{ABDB913F-D9C6-4D72-8F9A-7F2EB9457928}">
      <formula1>-99999999999999</formula1>
      <formula2>99999999999999</formula2>
    </dataValidation>
    <dataValidation type="whole" allowBlank="1" showInputMessage="1" showErrorMessage="1" errorTitle="Whole Number Error" error="You must enter a whole number (no decimals or cents)." promptTitle="Other Telephone &amp; fax" prompt="This account must show the amount incurred by the licensee during the year for telecom (telephone, fax, internet) expenses.  Use even dollars." sqref="G60" xr:uid="{35965A1C-5523-421F-8097-652045E7D6BC}">
      <formula1>-99999999999999</formula1>
      <formula2>99999999999999</formula2>
    </dataValidation>
    <dataValidation type="whole" allowBlank="1" showInputMessage="1" showErrorMessage="1" errorTitle="Whole Number Error" error="You must enter a whole number (no decimals or cents)." promptTitle="Iowa Travel &amp; Auto Expense" prompt="This account must show the amount incurred by the licensee during the year for travel and travel-related activities (transportation, lodging/meals, insurance; employee vehicle use; entity‑owned vehicle registration/insurance/repairs). Use even dollars." sqref="F61" xr:uid="{32FE536C-9197-424D-BB04-05E853561F3D}">
      <formula1>-99999999999999</formula1>
      <formula2>99999999999999</formula2>
    </dataValidation>
    <dataValidation type="whole" allowBlank="1" showInputMessage="1" showErrorMessage="1" errorTitle="Whole Number Error" error="You must enter a whole number (no decimals or cents)." promptTitle="Other Travel &amp; Auto Expense" prompt="This account must show the amount incurred by the licensee during the year for travel and travel-related activities (transportation, lodging/meals, insurance; employee vehicle use; entity‑owned vehicle registration/insurance/repairs). Use even dollars." sqref="G61" xr:uid="{DF25E095-2D69-4435-BED0-23512983C96F}">
      <formula1>-99999999999999</formula1>
      <formula2>99999999999999</formula2>
    </dataValidation>
    <dataValidation type="whole" allowBlank="1" showInputMessage="1" showErrorMessage="1" errorTitle="Whole Number Error" error="You must enter a whole number (no decimals or cents)." promptTitle="Iowa Supervision &amp; Admin" prompt="This account must show the total amount of the expenses of an affiliated company during the year directly assigned and/or allocated to the reporting entity when not allocated to other items. Use even dollars." sqref="F62" xr:uid="{236DC1B6-001F-4564-8C87-99B114B0CDBE}">
      <formula1>-99999999999999</formula1>
      <formula2>99999999999999</formula2>
    </dataValidation>
    <dataValidation type="whole" allowBlank="1" showInputMessage="1" showErrorMessage="1" errorTitle="Whole Number Error" error="You must enter a whole number (no decimals or cents)." promptTitle="Other Supervision &amp; Admin" prompt="This account must show the total amount of the expenses of an affiliated company during the year directly assigned and/or allocated to the reporting entity when not allocated to other items. Use even dollars." sqref="G62" xr:uid="{B9C2DE0A-E051-4158-953E-88C8C6ECD8FD}">
      <formula1>-99999999999999</formula1>
      <formula2>99999999999999</formula2>
    </dataValidation>
    <dataValidation allowBlank="1" showInputMessage="1" showErrorMessage="1" errorTitle="Whole Number Error" error="You must enter a whole number (no decimals or cents)." sqref="G48" xr:uid="{1F5B2E9C-3F6E-420E-B65A-8020F3898A3D}"/>
    <dataValidation type="whole" allowBlank="1" showInputMessage="1" showErrorMessage="1" errorTitle="Whole Number Error" error="You must enter a whole number (no decimals or cents)." promptTitle="Iowa Depreciation &amp; Amortization" prompt="This account must show amount expenses for fixed assets and other depreciable assets, such as debt expenses, organization expense, real and personal property, etc. Use even dollars." sqref="F51" xr:uid="{EF6ACBCB-7CB7-408D-94CE-2300E64F7216}">
      <formula1>-99999999999999</formula1>
      <formula2>99999999999999</formula2>
    </dataValidation>
    <dataValidation type="whole" allowBlank="1" showInputMessage="1" showErrorMessage="1" errorTitle="Whole Number Error" error="You must enter a whole number (no decimals or cents)." promptTitle="Iowa Other Expenses" prompt="This account must list all other expenses incurred by the reporting entity not otherwise shown. Use even dollars." sqref="F63" xr:uid="{54A7D90A-B5C4-4BFE-84F0-2F7F59E465E5}">
      <formula1>-99999999999999</formula1>
      <formula2>99999999999999</formula2>
    </dataValidation>
    <dataValidation type="whole" allowBlank="1" showInputMessage="1" showErrorMessage="1" errorTitle="Whole Number Error" error="You must enter a whole number (no decimals or cents)." promptTitle="Non-Iowa Other Expenses" prompt="This account must list all other expenses incurred by the reporting entity not otherwise shown. Use even dollars." sqref="G63" xr:uid="{13C72884-4495-45CF-85FB-EE35896DD76D}">
      <formula1>-99999999999999</formula1>
      <formula2>99999999999999</formula2>
    </dataValidation>
    <dataValidation type="whole" allowBlank="1" showInputMessage="1" showErrorMessage="1" errorTitle="Whole Number Error" error="You must enter a whole number (no decimals or cents)." promptTitle="Iowa Interest Paid on Borrowed" prompt="Represents total interest expense on all debt obligations during the year. Use even dollars." sqref="F64" xr:uid="{DABC48A3-DA11-4532-87F3-B9CF7DC36003}">
      <formula1>-99999999999999</formula1>
      <formula2>99999999999999</formula2>
    </dataValidation>
    <dataValidation type="whole" allowBlank="1" showInputMessage="1" showErrorMessage="1" errorTitle="Whole Number Error" error="You must enter a whole number (no decimals or cents)." promptTitle="Other Interest Paid on Borrowed" prompt="Represents total interest expense on all debt obligations during the year. Use even dollars." sqref="G64" xr:uid="{F0E80404-096F-4003-A97E-5D2788725B97}">
      <formula1>-99999999999999</formula1>
      <formula2>99999999999999</formula2>
    </dataValidation>
    <dataValidation type="whole" allowBlank="1" showInputMessage="1" showErrorMessage="1" errorTitle="Whole Number Error" error="You must enter a whole number (no decimals or cents)." promptTitle="State Income Taxes" prompt="The actual state taxes paid or accrued. In instances where pretaxable income for a particular line of business is a loss, a tax credit should be assigned." sqref="F68" xr:uid="{62C8D3BA-7E4C-4681-815D-994838D95B77}">
      <formula1>-99999999999999</formula1>
      <formula2>99999999999999</formula2>
    </dataValidation>
    <dataValidation type="whole" allowBlank="1" showInputMessage="1" showErrorMessage="1" errorTitle="Whole Number Error" error="You must enter a whole number (no decimals or cents)." promptTitle="Federal Income Taxes" prompt="The actual federal income taxes paid or accrued. In instances where pretaxable income for a particular line of business is a loss, a tax credit should be assigned.  Use even dollars." sqref="F69" xr:uid="{9DC82787-D543-48E1-9BAB-D7E783FA2E6F}">
      <formula1>-99999999999999</formula1>
      <formula2>99999999999999</formula2>
    </dataValidation>
    <dataValidation type="whole" allowBlank="1" showInputMessage="1" showErrorMessage="1" errorTitle="Whole Number Error" error="You must enter a whole number (no decimals or cents)." promptTitle="Cash on hand in banks" prompt="This account must show the amount of cash on hand or on deposit by the reporting entity with a bank or other financial institution at the end of the year." sqref="F77" xr:uid="{5A0B48AC-0A9D-4759-A602-78EA5E6799E1}">
      <formula1>-99999999999999</formula1>
      <formula2>99999999999999</formula2>
    </dataValidation>
    <dataValidation type="whole" allowBlank="1" showInputMessage="1" showErrorMessage="1" errorTitle="Whole Number Error" error="You must enter a whole number (no decimals or cents)." promptTitle="Cash Compensating balance" prompt="Cash Compensating balance" sqref="F78" xr:uid="{3E628B2F-83C9-4300-9FE9-0E68C05CE079}">
      <formula1>-99999999999999</formula1>
      <formula2>99999999999999</formula2>
    </dataValidation>
    <dataValidation type="whole" allowBlank="1" showInputMessage="1" showErrorMessage="1" errorTitle="Whole Number Error" error="You must enter a whole number (no decimals or cents)." promptTitle="Short term investments" prompt="This account must show the amount of certificates of deposit, treasury bills, and other investments of a liquid nature. Use even dollars." sqref="F79" xr:uid="{73E13A19-F173-4B64-93DA-B7774DBAC1CA}">
      <formula1>-99999999999999</formula1>
      <formula2>99999999999999</formula2>
    </dataValidation>
    <dataValidation type="whole" allowBlank="1" showInputMessage="1" showErrorMessage="1" errorTitle="Whole Number Error" error="You must enter a whole number (no decimals or cents)." promptTitle="Loans Receivable" prompt="Represents the gross amount of the reporting entity’s loans at the statement date. Use even dollars." sqref="F80" xr:uid="{E0FDBB7C-13D4-44F0-8ADC-89676D018D52}">
      <formula1>-99999999999999</formula1>
      <formula2>99999999999999</formula2>
    </dataValidation>
    <dataValidation type="whole" allowBlank="1" showInputMessage="1" showErrorMessage="1" errorTitle="Whole Number Error" error="You must enter a whole number (no decimals or cents)." promptTitle="Less Reserve for Bad Debt" prompt="This account must show the amount which has been set aside by the reporting entity at the statement date for uncollectible loans. Use even dollars." sqref="F81" xr:uid="{7CB8E847-9BBE-4EA0-83BB-68DA93906E18}">
      <formula1>-99999999999999</formula1>
      <formula2>99999999999999</formula2>
    </dataValidation>
    <dataValidation type="whole" allowBlank="1" showInputMessage="1" showErrorMessage="1" errorTitle="Whole Number Error" error="You must enter a whole number (no decimals or cents)." promptTitle="Inter-Company Loans" prompt="This account must show the balance owing on loans made to other companies or subsidiaries owned by the reporting entity. Use even dollars." sqref="F83" xr:uid="{54D743D6-24CA-4739-8228-21F3C2E94320}">
      <formula1>-99999999999999</formula1>
      <formula2>99999999999999</formula2>
    </dataValidation>
    <dataValidation type="whole" allowBlank="1" showInputMessage="1" showErrorMessage="1" errorTitle="Whole Number Error" error="You must enter a whole number (no decimals or cents)." promptTitle="Investments in Affiliates" prompt="This account must show the investment of capital in other companies or affiliates owned by the reporting entity. Use even dollars." sqref="F84" xr:uid="{D79BAE6C-9ACB-464B-94B0-53A93766FEBD}">
      <formula1>-99999999999999</formula1>
      <formula2>99999999999999</formula2>
    </dataValidation>
    <dataValidation type="whole" allowBlank="1" showInputMessage="1" showErrorMessage="1" errorTitle="Whole Number Error" error="You must enter a whole number (no decimals or cents)." promptTitle="Other Investments" prompt="This account must show other investments of the reporting entity, such as stocks, bonds, etc. Use even dollars." sqref="F85" xr:uid="{2F5674B8-3614-45A9-B1E7-02250FC10B8D}">
      <formula1>-99999999999999</formula1>
      <formula2>99999999999999</formula2>
    </dataValidation>
    <dataValidation type="whole" allowBlank="1" showInputMessage="1" showErrorMessage="1" errorTitle="Whole Number Error" error="You must enter a whole number (no decimals or cents)." promptTitle="Furniture, fixtures, equipment" prompt="Enter net book value after depreciation for furniture, fixtures, equipment and vehicles. Use even dollars." sqref="F86" xr:uid="{1A2F6DC3-3653-43CA-B033-8945B48FE881}">
      <formula1>-99999999999999</formula1>
      <formula2>99999999999999</formula2>
    </dataValidation>
    <dataValidation type="whole" allowBlank="1" showInputMessage="1" showErrorMessage="1" errorTitle="Whole Number Error" error="You must enter a whole number (no decimals or cents)." promptTitle="Building and Land" prompt="Enter net building/land value after depreciation. Use even dollars." sqref="F87" xr:uid="{267858A0-420A-4B71-B696-49701B5D8B76}">
      <formula1>-99999999999999</formula1>
      <formula2>99999999999999</formula2>
    </dataValidation>
    <dataValidation type="whole" allowBlank="1" showInputMessage="1" showErrorMessage="1" errorTitle="Whole Number Error" error="You must enter a whole number (no decimals or cents)." promptTitle="Repossessed property" prompt="This account must show the net balance owing on all repossessed property on hand as of the reporting date, including real estate. Use even dollars." sqref="F88" xr:uid="{706BAAAC-61A5-4B26-B61F-EF29B453F720}">
      <formula1>-99999999999999</formula1>
      <formula2>99999999999999</formula2>
    </dataValidation>
    <dataValidation type="whole" allowBlank="1" showInputMessage="1" showErrorMessage="1" errorTitle="Whole Number Error" error="You must enter a whole number (no decimals or cents)." promptTitle="Prepaid Expenses and Deferred" prompt="Enter prepaid expenses and deferred charges. Use even dollars." sqref="F89" xr:uid="{BCADFC8D-16B7-457A-9163-BE12DBDAD673}">
      <formula1>-99999999999999</formula1>
      <formula2>99999999999999</formula2>
    </dataValidation>
    <dataValidation type="whole" allowBlank="1" showInputMessage="1" showErrorMessage="1" errorTitle="Whole Number Error" error="You must enter a whole number (no decimals or cents)." promptTitle="Other Assets" prompt="Must show all other assets not shown in this schedule. Use even dollars." sqref="F90" xr:uid="{91D853BE-1A05-466E-8B71-75DE62B788C4}">
      <formula1>-99999999999999</formula1>
      <formula2>99999999999999</formula2>
    </dataValidation>
    <dataValidation type="whole" allowBlank="1" showInputMessage="1" showErrorMessage="1" errorTitle="Whole Number Error" error="You must enter a whole number (no decimals or cents)." promptTitle="Short-term borrowings" prompt="Enter short‑term debt obligations. Use even dollars." sqref="F94" xr:uid="{C0BD0444-9AD8-4559-9E20-447AD0E7A3C8}">
      <formula1>-99999999999999</formula1>
      <formula2>99999999999999</formula2>
    </dataValidation>
    <dataValidation type="whole" allowBlank="1" showInputMessage="1" showErrorMessage="1" errorTitle="Whole Number Error" error="You must enter a whole number (no decimals or cents)." promptTitle="Long-Term Borrowings" prompt="Enter long‑term debt obligations. Use even dollars." sqref="F95" xr:uid="{0409D118-3185-433F-8999-985EA1D9D53E}">
      <formula1>-99999999999999</formula1>
      <formula2>99999999999999</formula2>
    </dataValidation>
    <dataValidation type="whole" allowBlank="1" showInputMessage="1" showErrorMessage="1" errorTitle="Whole Number Error" error="You must enter a whole number (no decimals or cents)." promptTitle="Reserves" prompt="Enter reserves recorded as liabilities. Use even dollars." sqref="F96" xr:uid="{B20252EF-D72E-4AC3-92AD-ADFBECE5B7FC}">
      <formula1>-99999999999999</formula1>
      <formula2>99999999999999</formula2>
    </dataValidation>
    <dataValidation type="whole" allowBlank="1" showInputMessage="1" showErrorMessage="1" errorTitle="Whole Number Error" error="You must enter a whole number (no decimals or cents)." promptTitle="Dividends Payable" prompt="This account must show dividends accrued on capital stock of the reporting entity corporation during the reporting year. Use even dollars." sqref="F97" xr:uid="{EB4F057B-4EE9-4839-BAA3-CF2A6FCD8808}">
      <formula1>-99999999999999</formula1>
      <formula2>99999999999999</formula2>
    </dataValidation>
    <dataValidation type="whole" allowBlank="1" showInputMessage="1" showErrorMessage="1" errorTitle="Whole Number Error" error="You must enter a whole number (no decimals or cents)." promptTitle="Other liabilities" prompt="This account must show all other liabilities not shown in the previous 4 items. Use even dollars." sqref="F98" xr:uid="{88525626-B633-496C-9D47-3D68868A070B}">
      <formula1>-99999999999999</formula1>
      <formula2>99999999999999</formula2>
    </dataValidation>
    <dataValidation type="whole" allowBlank="1" showInputMessage="1" showErrorMessage="1" errorTitle="Whole Number Error" error="You must enter a whole number (no decimals or cents)." promptTitle="Net Worth (unincorporated)" prompt="Enter net worth (for unincorporated businesses only). Use even dollars." sqref="F101" xr:uid="{DF034647-EEFB-4050-8D72-9B366E25F2BF}">
      <formula1>-99999999999999</formula1>
      <formula2>99999999999999</formula2>
    </dataValidation>
    <dataValidation type="whole" allowBlank="1" showInputMessage="1" showErrorMessage="1" errorTitle="Whole Number Error" error="You must enter a whole number (no decimals or cents)." promptTitle="Preferred Capital Stock" prompt="Enter issued capital stock. Use even dollars." sqref="F103" xr:uid="{867DE43F-155E-4C81-B95B-8A1432B898DD}">
      <formula1>-99999999999999</formula1>
      <formula2>99999999999999</formula2>
    </dataValidation>
    <dataValidation type="whole" allowBlank="1" showInputMessage="1" showErrorMessage="1" errorTitle="Whole Number Error" error="You must enter a whole number (no decimals or cents)." promptTitle="Common Capital Stock" prompt="Enter common capital stock. Use even dollars." sqref="F104" xr:uid="{7F70FE05-C5D3-408F-BEB5-FFEA4A933609}">
      <formula1>-99999999999999</formula1>
      <formula2>99999999999999</formula2>
    </dataValidation>
    <dataValidation type="whole" allowBlank="1" showInputMessage="1" showErrorMessage="1" errorTitle="Whole Number Error" error="You must enter a whole number (no decimals or cents)." promptTitle="Less treasury stock" prompt="Enter treasury stock as a positive number. Use even dollars." sqref="F105" xr:uid="{4CF5B847-9ECC-432A-832F-EA1D358D0136}">
      <formula1>-99999999999999</formula1>
      <formula2>99999999999999</formula2>
    </dataValidation>
    <dataValidation type="whole" allowBlank="1" showInputMessage="1" showErrorMessage="1" errorTitle="Whole Number Error" error="You must enter a whole number (no decimals or cents)." promptTitle="Paid-in surplus" prompt="This account must show the paid-in surplus or additional paid-in capital of the corporation. Use even dollars." sqref="F106" xr:uid="{61A50D19-A5C0-4D9C-A493-F8A4D0B40EC4}">
      <formula1>-99999999999999</formula1>
      <formula2>99999999999999</formula2>
    </dataValidation>
    <dataValidation type="whole" allowBlank="1" showInputMessage="1" showErrorMessage="1" errorTitle="Whole Number Error" error="You must enter a whole number (no decimals or cents)." promptTitle="Retained earnings" prompt="This account must show the accumulative retained earnings or undivided profits. Use even dollars." sqref="F107" xr:uid="{C6486E6A-967B-49CF-B86C-E51D31A8BFB9}">
      <formula1>-99999999999999</formula1>
      <formula2>99999999999999</formula2>
    </dataValidation>
    <dataValidation type="whole" allowBlank="1" showInputMessage="1" showErrorMessage="1" errorTitle="Whole Number Error" error="You must enter a whole number (no decimals or cents)." promptTitle="Iowa Gross Receivable" prompt="This is the outstanding balance of Iowa loans, including fees (face amount of the check.) Use even dollars." sqref="F114" xr:uid="{A0BB90D9-E57B-482D-90CD-B28492B2DB41}">
      <formula1>-99999999999999</formula1>
      <formula2>99999999999999</formula2>
    </dataValidation>
    <dataValidation type="whole" allowBlank="1" showInputMessage="1" showErrorMessage="1" errorTitle="Whole Number Error" error="You must enter a whole number (no decimals or cents)." promptTitle="Iowa Less reserve for bad debt" prompt="Enter the amount for Iowa reserve for bad debt as a negative number.  Use even dollars." sqref="F117" xr:uid="{A827AAF7-B302-4D10-A8F4-9328134350F4}">
      <formula1>-99999999999999</formula1>
      <formula2>99999999999999</formula2>
    </dataValidation>
    <dataValidation type="whole" allowBlank="1" showInputMessage="1" showErrorMessage="1" errorTitle="Whole Number Error" error="You must enter a whole number (no decimals or cents)." promptTitle="Number of beginning loans " prompt="The number of loans outstanding in Iowa at the beginning of the year is the same as the loans outstanding for Iowa as of December 31 of the preceding year. " sqref="F123" xr:uid="{FCB1B0E3-0875-4F83-9F0C-2A1C157EC914}">
      <formula1>-99999999999999</formula1>
      <formula2>99999999999999</formula2>
    </dataValidation>
    <dataValidation type="whole" allowBlank="1" showInputMessage="1" showErrorMessage="1" errorTitle="Whole Number Error" error="You must enter a whole number (no decimals or cents)." promptTitle="Number of loans made during year" prompt="Enter the number of loans made in Iowa during the year." sqref="F124" xr:uid="{B5CE085F-82E6-4972-B67E-437A612B8269}">
      <formula1>-99999999999999</formula1>
      <formula2>99999999999999</formula2>
    </dataValidation>
    <dataValidation type="whole" allowBlank="1" showInputMessage="1" showErrorMessage="1" errorTitle="Whole Number Error" error="You must enter a whole number (no decimals or cents)." promptTitle="Number: Loans purchased in year" prompt="Enter the number of all loans in Iowa purchased by either inter-company transfer or bulk purchase." sqref="F125" xr:uid="{D3431844-714D-4425-BB7A-0493BB2AC341}">
      <formula1>-99999999999999</formula1>
      <formula2>99999999999999</formula2>
    </dataValidation>
    <dataValidation type="whole" allowBlank="1" showInputMessage="1" showErrorMessage="1" errorTitle="Whole Number Error" error="You must enter a whole number (no decimals or cents)." promptTitle="Amount of beginning loans" prompt="The amount of loans outstanding in Iowa at the beginning of the year is the same as the amount of loans outstanding in Iowa as of December 31 of the preceding year. Use even dollars." sqref="G123" xr:uid="{9AE9C5C7-3627-431B-9ABB-C427F7B7C84B}">
      <formula1>-99999999999999</formula1>
      <formula2>99999999999999</formula2>
    </dataValidation>
    <dataValidation type="whole" allowBlank="1" showInputMessage="1" showErrorMessage="1" errorTitle="Whole Number Error" error="You must enter a whole number (no decimals or cents)." promptTitle="Amount of loans made during year" prompt="Enter the amount of loans made in Iowa during the year. Use even dollars." sqref="G124" xr:uid="{58E23751-E02D-444C-A593-20D65352C7F2}">
      <formula1>-99999999999999</formula1>
      <formula2>99999999999999</formula2>
    </dataValidation>
    <dataValidation type="whole" allowBlank="1" showInputMessage="1" showErrorMessage="1" errorTitle="Whole Number Error" error="You must enter a whole number (no decimals or cents)." promptTitle="Amount: Loans purchased in year" prompt="Enter the amount of all loans in Iowa purchased by either inter-company transfer or bulk purchase. Use even dollars." sqref="G125" xr:uid="{BE043155-FC37-4C24-9A34-027D76E194E1}">
      <formula1>-99999999999999</formula1>
      <formula2>99999999999999</formula2>
    </dataValidation>
    <dataValidation type="whole" allowBlank="1" showInputMessage="1" showErrorMessage="1" errorTitle="Whole Number Error" error="You must enter a whole number (no decimals or cents)." promptTitle="Number of loans charged off" prompt="Enter the number of Iowa loan balances charged off during the year. " sqref="F127" xr:uid="{24D72EF4-A1A0-4101-B85D-00B58CC09AE9}">
      <formula1>-99999999999999</formula1>
      <formula2>99999999999999</formula2>
    </dataValidation>
    <dataValidation type="whole" allowBlank="1" showInputMessage="1" showErrorMessage="1" errorTitle="Whole Number Error" error="You must enter a whole number (no decimals or cents)." promptTitle="Number of loans sold during year" prompt="Enter the number of Iowa loan balances sold during the year. " sqref="F128" xr:uid="{6DC2FFD4-D84C-4704-AB80-F5169B6E8AD9}">
      <formula1>-99999999999999</formula1>
      <formula2>99999999999999</formula2>
    </dataValidation>
    <dataValidation type="whole" allowBlank="1" showInputMessage="1" showErrorMessage="1" errorTitle="Whole Number Error" error="You must enter a whole number (no decimals or cents)." promptTitle="Number of loans outstanding" prompt="Enter the number of Iowa loans outstanding at the end of the year.  " sqref="F129" xr:uid="{4985C5A4-0F86-481C-A0A0-9DA75D465F63}">
      <formula1>-99999999999999</formula1>
      <formula2>99999999999999</formula2>
    </dataValidation>
    <dataValidation type="whole" allowBlank="1" showInputMessage="1" showErrorMessage="1" errorTitle="Whole Number Error" error="You must enter a whole number (no decimals or cents)." promptTitle="Amount of loans charged off" prompt="Enter the amount of Iowa loan balances charged off during the year.  This account must agree with the Charge-Offs line in  Schedule &quot;A&quot; for companies using a direct charge-off method. Use even dollars." sqref="G127" xr:uid="{9D6F55A6-759B-46F1-AD39-1DFF469674A4}">
      <formula1>-99999999999999</formula1>
      <formula2>99999999999999</formula2>
    </dataValidation>
    <dataValidation type="whole" allowBlank="1" showInputMessage="1" showErrorMessage="1" errorTitle="Whole Number Error" error="You must enter a whole number (no decimals or cents)." promptTitle="Amount of loan balances sold" prompt="Enter the amount of Iowa loan balances sold during the year. This is amount sold by either inter-company transfer or bulk sale. Use even dollars." sqref="G128" xr:uid="{6421BD02-9513-41A6-999C-E6D6BDBC30E0}">
      <formula1>-99999999999999</formula1>
      <formula2>99999999999999</formula2>
    </dataValidation>
    <dataValidation type="whole" allowBlank="1" showInputMessage="1" showErrorMessage="1" errorTitle="Whole Number Error" error="You must enter a whole number (no decimals or cents)." promptTitle="Amount of loans outstanding" prompt="Enter the amount of Iowa loans outstanding at the end of the year.  This amount must agree with the Loans Receivable line in Schedule &quot;B&quot;." sqref="G129" xr:uid="{B7771FF3-9CEC-4243-B947-C219652E2F9D}">
      <formula1>-99999999999999</formula1>
      <formula2>99999999999999</formula2>
    </dataValidation>
    <dataValidation type="whole" allowBlank="1" showInputMessage="1" showErrorMessage="1" errorTitle="Whole Number Error" error="You must enter a whole number (no decimals or cents)." promptTitle="Number of 30-59 days past due" prompt="Enter the number of Iowa accounts that are contractually past due by 30 to 59 days. " sqref="F136" xr:uid="{A8E34BCA-B5ED-457C-95E7-2E4A360763E5}">
      <formula1>-99999999999999</formula1>
      <formula2>99999999999999</formula2>
    </dataValidation>
    <dataValidation type="whole" allowBlank="1" showInputMessage="1" showErrorMessage="1" errorTitle="Whole Number Error" error="You must enter a whole number (no decimals or cents)." promptTitle="Unpaid Balance 30-59 past due" prompt="Enter the unpaid balance amount of the Iowa accounts that are contractually past due by 30 to 59 days. Use even dollars. " sqref="G136" xr:uid="{5E8E9213-A724-4351-80AB-1E4B6CD81247}">
      <formula1>-99999999999999</formula1>
      <formula2>99999999999999</formula2>
    </dataValidation>
    <dataValidation type="whole" allowBlank="1" showInputMessage="1" showErrorMessage="1" errorTitle="Whole Number Error" error="You must enter a whole number (no decimals or cents)." promptTitle="Number of 60-89 days past due" prompt="Enter the number of Iowa accounts that are contractually past due by 60 to 89 days. " sqref="F137" xr:uid="{E46EBEAD-9E89-4303-96EF-CC9591BABEB1}">
      <formula1>-99999999999999</formula1>
      <formula2>99999999999999</formula2>
    </dataValidation>
    <dataValidation type="whole" allowBlank="1" showInputMessage="1" showErrorMessage="1" errorTitle="Whole Number Error" error="You must enter a whole number (no decimals or cents)." promptTitle="Unpaid balance 60-89 past due" prompt="Enter the unpaid balance amount of the Iowa accounts that are contractually past due by 60 to 89 days. Use even dollars. " sqref="G137" xr:uid="{CE64E874-56EF-4B33-8D17-4435BEBE151B}">
      <formula1>-99999999999999</formula1>
      <formula2>99999999999999</formula2>
    </dataValidation>
    <dataValidation type="whole" allowBlank="1" showInputMessage="1" showErrorMessage="1" errorTitle="Whole Number Error" error="You must enter a whole number (no decimals or cents)." promptTitle="Number of 90 plus days past due" prompt="Enter the number of Iowa accounts that are contractually past due by 90 or more days. " sqref="F138" xr:uid="{BCAC4F7D-F94B-473A-B0BE-9A7846F8B2D1}">
      <formula1>-99999999999999</formula1>
      <formula2>99999999999999</formula2>
    </dataValidation>
    <dataValidation type="whole" allowBlank="1" showInputMessage="1" showErrorMessage="1" errorTitle="Whole Number Error" error="You must enter a whole number (no decimals or cents)." promptTitle="Unpaid balance 90 plus past due" prompt="Enter the unpaid balance amount of the Iowa accounts that are contractually past due by 90 or more days. Use even dollars. " sqref="G138" xr:uid="{FED2B014-3788-43D2-A32B-1BEA318079C9}">
      <formula1>-99999999999999</formula1>
      <formula2>99999999999999</formula2>
    </dataValidation>
    <dataValidation type="whole" allowBlank="1" showInputMessage="1" showErrorMessage="1" errorTitle="Whole Number Error" error="You must enter a whole number (no decimals or cents)." promptTitle="Number of suits instituted" prompt="Enter the number of Iowa suites instituted during the year. " sqref="F145" xr:uid="{03A1E099-B804-4CDB-8261-E56BFC959D27}">
      <formula1>-99999999999999</formula1>
      <formula2>99999999999999</formula2>
    </dataValidation>
    <dataValidation type="whole" allowBlank="1" showInputMessage="1" showErrorMessage="1" errorTitle="Whole Number Error" error="You must enter a whole number (no decimals or cents)." promptTitle="Unpaid balance suits instituted" prompt="Enter the unpaid balance amount of Iowa suits that have been instituted during the year. Use even dollars." sqref="G145" xr:uid="{6CCBAEEA-0923-4361-AF5D-4315894AABEB}">
      <formula1>-99999999999999</formula1>
      <formula2>99999999999999</formula2>
    </dataValidation>
    <dataValidation type="whole" allowBlank="1" showInputMessage="1" showErrorMessage="1" errorTitle="Whole Number Error" error="You must enter a whole number (no decimals or cents)." promptTitle="Number of suits settled" prompt="Enter the number of Iowa suits that have been settled before judgement during the year." sqref="F146" xr:uid="{3D04FCEA-56D7-4666-AF47-A93421BDFC17}">
      <formula1>-99999999999999</formula1>
      <formula2>99999999999999</formula2>
    </dataValidation>
    <dataValidation type="whole" allowBlank="1" showInputMessage="1" showErrorMessage="1" errorTitle="Whole Number Error" error="You must enter a whole number (no decimals or cents)." promptTitle="Unpaid balance suits settled" prompt="Enter the unpaid balance amount of Iowa suits that have been settled before judgement during the year. Use even dollars." sqref="G146" xr:uid="{50896A72-38C1-45EB-BB8F-3D657446E8BE}">
      <formula1>-99999999999999</formula1>
      <formula2>99999999999999</formula2>
    </dataValidation>
    <dataValidation type="whole" allowBlank="1" showInputMessage="1" showErrorMessage="1" errorTitle="Whole Number Error" error="You must enter a whole number (no decimals or cents)." promptTitle="Number of receivables January" prompt="Number of accounts outstanding at the end of the month of January during the reporting period in Iowa. " sqref="F150" xr:uid="{E8679B1D-4E71-49BF-9775-D51DBD6730D0}">
      <formula1>-99999999999999</formula1>
      <formula2>99999999999999</formula2>
    </dataValidation>
    <dataValidation type="whole" allowBlank="1" showInputMessage="1" showErrorMessage="1" errorTitle="Whole Number Error" error="You must enter a whole number (no decimals or cents)." promptTitle="Number of receivables February" prompt="Number of accounts outstanding at the end of the month of February during the reporting period in Iowa. " sqref="F151" xr:uid="{3DAC1ED8-A998-4B1E-B6CF-0515CBDF1687}">
      <formula1>-99999999999999</formula1>
      <formula2>99999999999999</formula2>
    </dataValidation>
    <dataValidation type="whole" allowBlank="1" showInputMessage="1" showErrorMessage="1" errorTitle="Whole Number Error" error="You must enter a whole number (no decimals or cents)." promptTitle="Number of receivables March" prompt="Number of accounts outstanding at the end of the month of March during the reporting period in Iowa. " sqref="F152" xr:uid="{62D63EB5-A2B5-448F-BD16-961180C9A6BF}">
      <formula1>-99999999999999</formula1>
      <formula2>99999999999999</formula2>
    </dataValidation>
    <dataValidation type="whole" allowBlank="1" showInputMessage="1" showErrorMessage="1" errorTitle="Whole Number Error" error="You must enter a whole number (no decimals or cents)." promptTitle="Number of receivables April" prompt="Number of accounts outstanding at the end of the month of April during the reporting period in Iowa. " sqref="F153" xr:uid="{3AED71DF-81B4-488D-9FDA-A9D3D775F19F}">
      <formula1>-99999999999999</formula1>
      <formula2>99999999999999</formula2>
    </dataValidation>
    <dataValidation type="whole" allowBlank="1" showInputMessage="1" showErrorMessage="1" errorTitle="Whole Number Error" error="You must enter a whole number (no decimals or cents)." promptTitle="Number of receivables May" prompt="Number of accounts outstanding at the end of the month of May during the reporting period in Iowa. " sqref="F154" xr:uid="{43938EF4-BACE-4E1A-AAD4-60B35FDA60C6}">
      <formula1>-99999999999999</formula1>
      <formula2>99999999999999</formula2>
    </dataValidation>
    <dataValidation type="whole" allowBlank="1" showInputMessage="1" showErrorMessage="1" errorTitle="Whole Number Error" error="You must enter a whole number (no decimals or cents)." promptTitle="Number of receivables June" prompt="Number of accounts outstanding at the end of the month of June during the reporting period in Iowa. " sqref="F155" xr:uid="{5B6F043D-A6F0-4525-896F-DAF0EE052C5F}">
      <formula1>-99999999999999</formula1>
      <formula2>99999999999999</formula2>
    </dataValidation>
    <dataValidation type="whole" allowBlank="1" showInputMessage="1" showErrorMessage="1" errorTitle="Whole Number Error" error="You must enter a whole number (no decimals or cents)." promptTitle="Number of receivables July" prompt="Number of accounts outstanding at the end of the month of July during the reporting period in Iowa. " sqref="F156" xr:uid="{42EF2DAF-788F-49E4-898F-DE28D34CB441}">
      <formula1>-99999999999999</formula1>
      <formula2>99999999999999</formula2>
    </dataValidation>
    <dataValidation type="whole" allowBlank="1" showInputMessage="1" showErrorMessage="1" errorTitle="Whole Number Error" error="You must enter a whole number (no decimals or cents)." promptTitle="Number of receivables August" prompt="Number of accounts outstanding at the end of the month of August during the reporting period in Iowa. " sqref="F157" xr:uid="{960E1DD4-82F1-4DB4-953C-3CF2ECD808FC}">
      <formula1>-99999999999999</formula1>
      <formula2>99999999999999</formula2>
    </dataValidation>
    <dataValidation type="whole" allowBlank="1" showInputMessage="1" showErrorMessage="1" errorTitle="Whole Number Error" error="You must enter a whole number (no decimals or cents)." promptTitle="Number of receivables September" prompt="Number of accounts outstanding at the end of the month of September during the reporting period in Iowa. " sqref="F158" xr:uid="{F832F7AC-BEC6-46EA-9463-A2A05EED1ECA}">
      <formula1>-99999999999999</formula1>
      <formula2>99999999999999</formula2>
    </dataValidation>
    <dataValidation type="whole" allowBlank="1" showInputMessage="1" showErrorMessage="1" errorTitle="Whole Number Error" error="You must enter a whole number (no decimals or cents)." promptTitle="Number of receivables October" prompt="Number of accounts outstanding at the end of the month of October during the reporting period in Iowa. " sqref="F159" xr:uid="{406B5F54-17B9-4E53-BC47-C72B75364390}">
      <formula1>-99999999999999</formula1>
      <formula2>99999999999999</formula2>
    </dataValidation>
    <dataValidation type="whole" allowBlank="1" showInputMessage="1" showErrorMessage="1" errorTitle="Whole Number Error" error="You must enter a whole number (no decimals or cents)." promptTitle="Number of receivables November" prompt="Number of accounts outstanding at the end of the month of November during the reporting period in Iowa. " sqref="F160" xr:uid="{ABA5E810-F153-4D2C-BB4E-E71B1C62B6AA}">
      <formula1>-99999999999999</formula1>
      <formula2>99999999999999</formula2>
    </dataValidation>
    <dataValidation type="whole" allowBlank="1" showInputMessage="1" showErrorMessage="1" errorTitle="Whole Number Error" error="You must enter a whole number (no decimals or cents)." promptTitle="Number of receivables December" prompt="Number of accounts outstanding at the end of the month of December during the reporting period in Iowa. " sqref="F161" xr:uid="{9485E92D-2C36-4204-99CE-594C9220DD7F}">
      <formula1>-99999999999999</formula1>
      <formula2>99999999999999</formula2>
    </dataValidation>
    <dataValidation type="whole" allowBlank="1" showInputMessage="1" showErrorMessage="1" errorTitle="Whole Number Error" error="You must enter a whole number (no decimals or cents)." promptTitle="Amount of receivables January" prompt="Enter the dollar amount of account receivables at the end of the month of January during the reporting period in Iowa. Use even dollars." sqref="F164" xr:uid="{E0BEAD17-A6DD-4208-807C-9F97C07039AF}">
      <formula1>-99999999999999</formula1>
      <formula2>99999999999999</formula2>
    </dataValidation>
    <dataValidation type="whole" allowBlank="1" showInputMessage="1" showErrorMessage="1" errorTitle="Whole Number Error" error="You must enter a whole number (no decimals or cents)." promptTitle="Amount of receivables February" prompt="Enter the dollar amount of account receivables at the end of the month of February during the reporting period in Iowa. Use even dollars." sqref="F165" xr:uid="{788F7C9B-5404-47DF-9B22-34E46958BD22}">
      <formula1>-99999999999999</formula1>
      <formula2>99999999999999</formula2>
    </dataValidation>
    <dataValidation type="whole" allowBlank="1" showInputMessage="1" showErrorMessage="1" errorTitle="Whole Number Error" error="You must enter a whole number (no decimals or cents)." promptTitle="Amount of receivables March" prompt="Enter the dollar amount of account receivables at the end of the month of March during the reporting period in Iowa. Use even dollars." sqref="F166" xr:uid="{347CE9AE-D628-4FA8-9747-2925920E04CA}">
      <formula1>-99999999999999</formula1>
      <formula2>99999999999999</formula2>
    </dataValidation>
    <dataValidation type="whole" allowBlank="1" showInputMessage="1" showErrorMessage="1" errorTitle="Whole Number Error" error="You must enter a whole number (no decimals or cents)." promptTitle="Amount of receivables April" prompt="Enter the dollar amount of account receivables at the end of the month of April during the reporting period in Iowa. Use even dollars." sqref="F167" xr:uid="{BC8748F0-9C3E-47D6-BDA7-AC66741B6296}">
      <formula1>-99999999999999</formula1>
      <formula2>99999999999999</formula2>
    </dataValidation>
    <dataValidation type="whole" allowBlank="1" showInputMessage="1" showErrorMessage="1" errorTitle="Whole Number Error" error="You must enter a whole number (no decimals or cents)." promptTitle="Amount of receivables May" prompt="Enter the dollar amount of account receivables at the end of the month of May during the reporting period in Iowa. Use even dollars." sqref="F168" xr:uid="{B8014336-FEE3-46D0-82C3-682FC540526C}">
      <formula1>-99999999999999</formula1>
      <formula2>99999999999999</formula2>
    </dataValidation>
    <dataValidation type="whole" allowBlank="1" showInputMessage="1" showErrorMessage="1" errorTitle="Whole Number Error" error="You must enter a whole number (no decimals or cents)." promptTitle="Amount of receivables June" prompt="Enter the dollar amount of account receivables at the end of the month of June during the reporting period in Iowa. Use even dollars." sqref="F169" xr:uid="{88156588-4FD6-4C77-AFC8-3964CCD7F753}">
      <formula1>-99999999999999</formula1>
      <formula2>99999999999999</formula2>
    </dataValidation>
    <dataValidation type="whole" allowBlank="1" showInputMessage="1" showErrorMessage="1" errorTitle="Whole Number Error" error="You must enter a whole number (no decimals or cents)." promptTitle="Amount of receivables July" prompt="Enter the dollar amount of account receivables at the end of the month of July during the reporting period in Iowa. Use even dollars." sqref="F170" xr:uid="{AB340F59-18F4-4932-8F11-44431F86268E}">
      <formula1>-99999999999999</formula1>
      <formula2>99999999999999</formula2>
    </dataValidation>
    <dataValidation type="whole" allowBlank="1" showInputMessage="1" showErrorMessage="1" errorTitle="Whole Number Error" error="You must enter a whole number (no decimals or cents)." promptTitle="Amount of receivables August" prompt="Enter the dollar amount of account receivables at the end of the month of August during the reporting period in Iowa. Use even dollars." sqref="F171" xr:uid="{D529D437-F902-4124-8348-BC8571563DB9}">
      <formula1>-99999999999999</formula1>
      <formula2>99999999999999</formula2>
    </dataValidation>
    <dataValidation type="whole" allowBlank="1" showInputMessage="1" showErrorMessage="1" errorTitle="Whole Number Error" error="You must enter a whole number (no decimals or cents)." promptTitle="Amount of receivables September" prompt="Enter the dollar amount of account receivables at the end of the month of September during the reporting period in Iowa. Use even dollars." sqref="F172" xr:uid="{2D6DE9E9-DB89-4554-A747-E76C8EBAE29C}">
      <formula1>-99999999999999</formula1>
      <formula2>99999999999999</formula2>
    </dataValidation>
    <dataValidation type="whole" allowBlank="1" showInputMessage="1" showErrorMessage="1" errorTitle="Whole Number Error" error="You must enter a whole number (no decimals or cents)." promptTitle="Amount of receivables October" prompt="Enter the dollar amount of account receivables at the end of the month of October during the reporting period in Iowa. Use even dollars." sqref="F173" xr:uid="{EFF5810E-23A2-4886-9086-5DF11E7583EC}">
      <formula1>-99999999999999</formula1>
      <formula2>99999999999999</formula2>
    </dataValidation>
    <dataValidation type="whole" allowBlank="1" showInputMessage="1" showErrorMessage="1" errorTitle="Whole Number Error" error="You must enter a whole number (no decimals or cents)." promptTitle="Amount of receivables November" prompt="Enter the dollar amount of account receivables at the end of the month of November during the reporting period in Iowa. Use even dollars." sqref="F174" xr:uid="{B36D6A52-3CAE-4D06-B42E-5E94FB522555}">
      <formula1>-99999999999999</formula1>
      <formula2>99999999999999</formula2>
    </dataValidation>
    <dataValidation type="whole" allowBlank="1" showInputMessage="1" showErrorMessage="1" errorTitle="Whole Number Error" error="You must enter a whole number (no decimals or cents)." promptTitle="Amount of receivables December" prompt="Enter the dollar amount of account receivables at the end of the month of December during the reporting period in Iowa. Use even dollars." sqref="F175" xr:uid="{8286ABD8-9588-4680-B940-6F8B239A46FF}">
      <formula1>-99999999999999</formula1>
      <formula2>99999999999999</formula2>
    </dataValidation>
    <dataValidation allowBlank="1" showInputMessage="1" promptTitle="Iowa Branch City Row 1" prompt="Enter the Iowa branch's City for Row 1." sqref="C184" xr:uid="{03AACA71-228B-4F4B-B344-66C23825D5BF}"/>
    <dataValidation allowBlank="1" showInputMessage="1" promptTitle="Iowa Branch City Row 2" prompt="Enter the Iowa branch's City for Row 2." sqref="C185" xr:uid="{FAF8199E-BDBD-4DB9-949D-E5FAD60CE03E}"/>
    <dataValidation allowBlank="1" showInputMessage="1" promptTitle="Iowa Branch City Row 3" prompt="Enter the Iowa branch's City for Row 3." sqref="C186" xr:uid="{1F7D4447-A398-4F63-81C2-26F6FC65AC7D}"/>
    <dataValidation allowBlank="1" showInputMessage="1" promptTitle="Iowa Branch City Row 4" prompt="Enter the Iowa branch's City for Row 4." sqref="C187" xr:uid="{36AA043C-D56D-4305-80CB-3AF97947952E}"/>
    <dataValidation allowBlank="1" showInputMessage="1" promptTitle="Iowa Branch City Row 5" prompt="Enter the Iowa branch's City for Row 5." sqref="C188" xr:uid="{03B3235E-8566-4840-8EE6-99833E54C90F}"/>
    <dataValidation allowBlank="1" showInputMessage="1" promptTitle="Iowa Branch City Row 6" prompt="Enter the Iowa branch's City for Row 6." sqref="C189" xr:uid="{4ED6F787-508D-4843-8020-182969506162}"/>
    <dataValidation allowBlank="1" showInputMessage="1" promptTitle="Iowa Branch City Row 7" prompt="Enter the Iowa branch's City for Row 7." sqref="C190" xr:uid="{A16729DB-DA0B-4135-941B-330F8DC28636}"/>
    <dataValidation allowBlank="1" showInputMessage="1" promptTitle="Iowa Branch City Row 8" prompt="Enter the Iowa branch's City for Row 8." sqref="C191" xr:uid="{A62FCF9F-4BFE-418C-9A14-25DB2C9A803D}"/>
    <dataValidation allowBlank="1" showInputMessage="1" promptTitle="Iowa Branch City Row 9" prompt="Enter the Iowa branch's City for Row 9." sqref="C192" xr:uid="{F1EA7959-EDD7-4B1C-8CB9-17C8B28D80D4}"/>
    <dataValidation allowBlank="1" showInputMessage="1" promptTitle="Iowa Branch City Row 10" prompt="Enter the Iowa branch's City for Row 10." sqref="C193" xr:uid="{A671840B-59AA-484B-AEA5-29BA3A13DD23}"/>
    <dataValidation allowBlank="1" showInputMessage="1" promptTitle="Iowa Branch City Row 11" prompt="Enter the Iowa branch's City for Row 11." sqref="C194" xr:uid="{8F820D90-640C-4554-9661-77F7E3B01E4D}"/>
    <dataValidation allowBlank="1" showInputMessage="1" promptTitle="Iowa Branch City Row 12" prompt="Enter the Iowa branch's City for Row 12." sqref="C195" xr:uid="{AECAAD6B-8528-43DD-93B3-937BA83CA890}"/>
    <dataValidation allowBlank="1" showInputMessage="1" promptTitle="Iowa Branch City Row 13" prompt="Enter the Iowa branch's City for Row 13." sqref="C196" xr:uid="{643413DF-832A-48D6-B9A9-1ED142366071}"/>
    <dataValidation allowBlank="1" showInputMessage="1" promptTitle="Iowa Branch City Row 14" prompt="Enter the Iowa branch's City for Row 14." sqref="C197" xr:uid="{8D124AD5-8900-4641-ABE5-FBFF45D44F9A}"/>
    <dataValidation allowBlank="1" showInputMessage="1" promptTitle="Iowa Branch City Row 15" prompt="Enter the Iowa branch's City for Row 15." sqref="C198" xr:uid="{E58B8977-22C5-4C63-B71C-9644DA1A4752}"/>
    <dataValidation allowBlank="1" showInputMessage="1" promptTitle="Iowa Branch City Row 16" prompt="Enter the Iowa branch's City for Row 16." sqref="C199" xr:uid="{CCCC373A-5197-41B3-9369-F1883D6CE022}"/>
    <dataValidation allowBlank="1" showInputMessage="1" promptTitle="Iowa Branch City Row 17" prompt="Enter the Iowa branch's City for Row 17." sqref="C200" xr:uid="{BB4437D5-0019-4E41-A86D-122EBF845653}"/>
    <dataValidation allowBlank="1" showInputMessage="1" promptTitle="Iowa Branch City Row 18" prompt="Enter the Iowa branch's City for Row 18." sqref="C201" xr:uid="{7666CEA8-5FCC-40A7-B34E-7FF327E04F82}"/>
    <dataValidation allowBlank="1" showInputMessage="1" promptTitle="Iowa Branch City Row 19" prompt="Enter the Iowa branch's City for Row 19." sqref="C202" xr:uid="{C34D7963-E410-41E7-8AE8-DC75682282B4}"/>
    <dataValidation allowBlank="1" showInputMessage="1" promptTitle="Iowa Branch City Row 20" prompt="Enter the Iowa branch's City for Row 20." sqref="C203" xr:uid="{5716F11F-33F1-428D-B97E-1FFA80380C86}"/>
    <dataValidation allowBlank="1" showInputMessage="1" promptTitle="Iowa Branch City Row 21" prompt="Enter the Iowa branch's City for Row 21." sqref="C204" xr:uid="{8706AFB7-F749-4A55-BD1B-02B372C5B79C}"/>
    <dataValidation allowBlank="1" showInputMessage="1" promptTitle="Iowa Branch City Row 22" prompt="Enter the Iowa branch's City for Row 22." sqref="C205" xr:uid="{EC6D5546-4477-4FED-8334-7905ABA06207}"/>
    <dataValidation allowBlank="1" showInputMessage="1" promptTitle="Iowa Branch City Row 23" prompt="Enter the Iowa branch's City for Row 23." sqref="C206" xr:uid="{FEDA6755-85E2-4189-85CB-968E54C1059E}"/>
    <dataValidation allowBlank="1" showInputMessage="1" promptTitle="Iowa Branch City Row 24" prompt="Enter the Iowa branch's City for Row 24." sqref="C207" xr:uid="{6DC42538-F6E5-4267-A580-D2D4725A515C}"/>
    <dataValidation allowBlank="1" showInputMessage="1" promptTitle="Iowa Branch City Row 25" prompt="Enter the Iowa branch's City for Row 25." sqref="C208" xr:uid="{A945F563-15F2-4BCF-8FE7-E4BD4F920B06}"/>
    <dataValidation allowBlank="1" showInputMessage="1" promptTitle="Iowa Branch City Row 26" prompt="Enter the Iowa branch's City for Row 26." sqref="C209" xr:uid="{A0C3BB49-60C6-4BCF-9178-3CC2726F79FE}"/>
    <dataValidation allowBlank="1" showInputMessage="1" promptTitle="Iowa Branch City Row 27" prompt="Enter the Iowa branch's City for Row 27." sqref="C210" xr:uid="{AE38857E-CF9D-4FD1-B454-9B92489578B8}"/>
    <dataValidation allowBlank="1" showInputMessage="1" promptTitle="Iowa Branch City Row 28" prompt="Enter the Iowa branch's City for Row 28." sqref="C211" xr:uid="{8EF7855D-0B01-4BAB-A844-776E35346480}"/>
    <dataValidation allowBlank="1" showInputMessage="1" promptTitle="Iowa Branch City Row 29" prompt="Enter the Iowa branch's City for Row 29." sqref="C212" xr:uid="{8909D185-882C-47C2-9D0B-ABCF474749EF}"/>
    <dataValidation allowBlank="1" showInputMessage="1" promptTitle="Iowa Branch City Row 30" prompt="Enter the Iowa branch's City for Row 30." sqref="C213" xr:uid="{E83DB47C-A9DD-4AEB-BA0C-EDA15986922A}"/>
    <dataValidation allowBlank="1" showInputMessage="1" promptTitle="Iowa Branch City Row 31" prompt="Enter the Iowa branch's City for Row 31." sqref="C214" xr:uid="{3B7C3BF6-13A1-4599-A1CD-59C511AF43D3}"/>
    <dataValidation allowBlank="1" showInputMessage="1" promptTitle="Iowa Branch City Row 32" prompt="Enter the Iowa branch's City for Row 32." sqref="C215" xr:uid="{64C3578F-FCA2-4AAF-B8DB-7C4DE8A15B93}"/>
    <dataValidation allowBlank="1" showInputMessage="1" promptTitle="Iowa Branch City Row 33" prompt="Enter the Iowa branch's City for Row 33." sqref="C216" xr:uid="{5CE19BDA-95C0-4340-9BEF-ABA1FAA12817}"/>
    <dataValidation allowBlank="1" showInputMessage="1" promptTitle="Iowa Branch City Row 34" prompt="Enter the Iowa branch's City for Row 34." sqref="C217" xr:uid="{731E6EE5-77DA-48FD-9A07-D488B26B54D6}"/>
    <dataValidation allowBlank="1" showInputMessage="1" promptTitle="Iowa Branch City Row 35" prompt="Enter the Iowa branch's City for Row 35." sqref="C218" xr:uid="{90FD3904-24FE-4D3B-B1B7-4188048FB7E3}"/>
    <dataValidation allowBlank="1" showInputMessage="1" promptTitle="Iowa Branch City Row 36" prompt="Enter the Iowa branch's City for Row 36." sqref="C219" xr:uid="{D1774157-98B3-4A19-9FA7-DAAF01041170}"/>
    <dataValidation allowBlank="1" showInputMessage="1" promptTitle="Iowa Branch City Row 37" prompt="Enter the Iowa branch's City for Row 37." sqref="C220" xr:uid="{98CE2574-5629-45CA-AF27-4D8607E69391}"/>
    <dataValidation allowBlank="1" showInputMessage="1" promptTitle="Iowa Branch City Row 38" prompt="Enter the Iowa branch's City for Row 38." sqref="C221" xr:uid="{C9C9706C-6D15-4AD7-A433-B0181BF7205F}"/>
    <dataValidation allowBlank="1" showInputMessage="1" promptTitle="Iowa Branch City Row 39" prompt="Enter the Iowa branch's City for Row 39." sqref="C222" xr:uid="{5421B841-129B-4290-BD9B-5ADC6AD1CF16}"/>
    <dataValidation allowBlank="1" showInputMessage="1" promptTitle="Iowa Branch City Row 40" prompt="Enter the Iowa branch's City for Row 40." sqref="C223" xr:uid="{05C0228D-4B37-48CF-B3CC-F2D2A50E1513}"/>
    <dataValidation allowBlank="1" showInputMessage="1" promptTitle="Branch License Number Row 1" prompt="Enter the Iowa branch's License Number for Row 1." sqref="D184" xr:uid="{178529D3-3CF0-498B-B758-D6878052E660}"/>
    <dataValidation allowBlank="1" showInputMessage="1" promptTitle="Branch License Number Row 2" prompt="Enter the Iowa branch's License Number for Row 2." sqref="D185" xr:uid="{2BE0D67B-6E4A-4948-98F8-C1E4813775B1}"/>
    <dataValidation allowBlank="1" showInputMessage="1" promptTitle="Branch License Number Row 3" prompt="Enter the Iowa branch's License Number for Row 3." sqref="D186" xr:uid="{25BA62E1-80ED-4A9C-928C-0FF3AA43FBA5}"/>
    <dataValidation allowBlank="1" showInputMessage="1" promptTitle="Branch License Number Row 4" prompt="Enter the Iowa branch's License Number for Row 4." sqref="D187" xr:uid="{F0A156DC-E4F2-42FF-B09C-1610C0705B59}"/>
    <dataValidation allowBlank="1" showInputMessage="1" promptTitle="Branch License Number Row 5" prompt="Enter the Iowa branch's License Number for Row 5." sqref="D188" xr:uid="{6A50C0BA-7577-4D27-9800-065C3FE5EC3C}"/>
    <dataValidation allowBlank="1" showInputMessage="1" promptTitle="Branch License Number Row 6" prompt="Enter the Iowa branch's License Number for Row 6." sqref="D189" xr:uid="{24D21621-AE40-46C5-AA83-151ADF307C05}"/>
    <dataValidation allowBlank="1" showInputMessage="1" promptTitle="Branch License Number Row 7" prompt="Enter the Iowa branch's License Number for Row 7." sqref="D190" xr:uid="{2BB53B91-D95E-48A0-A481-68EB28198CCA}"/>
    <dataValidation allowBlank="1" showInputMessage="1" promptTitle="Branch License Number Row 8" prompt="Enter the Iowa branch's License Number for Row 8." sqref="D191" xr:uid="{EDD4CC36-7617-4A36-BB26-0A60C5D74169}"/>
    <dataValidation allowBlank="1" showInputMessage="1" promptTitle="Branch License Number Row 9" prompt="Enter the Iowa branch's License Number for Row 9." sqref="D192" xr:uid="{10416002-0B94-4B21-9397-BC1554DDFD39}"/>
    <dataValidation allowBlank="1" showInputMessage="1" promptTitle="Branch License Number Row 10" prompt="Enter the Iowa branch's License Number for Row 10." sqref="D193" xr:uid="{BEA876BC-7865-4572-BB2B-CECC1E06D844}"/>
    <dataValidation allowBlank="1" showInputMessage="1" promptTitle="Branch License Number Row 11" prompt="Enter the Iowa branch's License Number for Row 11." sqref="D194" xr:uid="{7E1398A1-8249-45AA-B864-4BC159F91814}"/>
    <dataValidation allowBlank="1" showInputMessage="1" promptTitle="Branch License Number Row 12" prompt="Enter the Iowa branch's License Number for Row 12." sqref="D195" xr:uid="{8E1993E1-4B44-4E76-9005-220C141A87F7}"/>
    <dataValidation allowBlank="1" showInputMessage="1" promptTitle="Branch License Number Row 13" prompt="Enter the Iowa branch's License Number for Row 13." sqref="D196" xr:uid="{FAEA6F56-ACCC-4EBC-A55E-C19FE25AEAF1}"/>
    <dataValidation allowBlank="1" showInputMessage="1" promptTitle="Branch License Number Row 14" prompt="Enter the Iowa branch's License Number for Row 14." sqref="D197" xr:uid="{B442920C-D69F-4C79-B413-8A8B43078CB3}"/>
    <dataValidation allowBlank="1" showInputMessage="1" promptTitle="Branch License Number Row 15" prompt="Enter the Iowa branch's License Number for Row 15." sqref="D198" xr:uid="{C9ED7ABB-9454-443F-BC80-A2C8D80BEFED}"/>
    <dataValidation allowBlank="1" showInputMessage="1" promptTitle="Branch License Number Row 16" prompt="Enter the Iowa branch's License Number for Row 16." sqref="D199" xr:uid="{0BF0248B-366F-41B4-94A1-B4CB95476FA5}"/>
    <dataValidation allowBlank="1" showInputMessage="1" promptTitle="Branch License Number Row 17" prompt="Enter the Iowa branch's License Number for Row 17." sqref="D200" xr:uid="{0909658A-8534-4595-8845-752442366DAB}"/>
    <dataValidation allowBlank="1" showInputMessage="1" promptTitle="Branch License Number Row 18" prompt="Enter the Iowa branch's License Number for Row 18." sqref="D201" xr:uid="{005F9F98-2D00-4A74-8348-F8C22EB5FEF8}"/>
    <dataValidation allowBlank="1" showInputMessage="1" promptTitle="Branch License Number Row 19" prompt="Enter the Iowa branch's License Number for Row 19." sqref="D202" xr:uid="{E92057CB-F95D-4B7E-9CE1-0AF81E0D17B1}"/>
    <dataValidation allowBlank="1" showInputMessage="1" promptTitle="Branch License Number Row 20" prompt="Enter the Iowa branch's License Number for Row 20." sqref="D203" xr:uid="{CEEBE7BA-A91C-4B34-AE81-E3A5216F2D3F}"/>
    <dataValidation allowBlank="1" showInputMessage="1" promptTitle="Branch License Number Row 21" prompt="Enter the Iowa branch's License Number for Row 21." sqref="D204" xr:uid="{FFA8A92D-516D-4CB4-939F-4ED3FCF7673F}"/>
    <dataValidation allowBlank="1" showInputMessage="1" promptTitle="Branch License Number Row 22" prompt="Enter the Iowa branch's License Number for Row 22." sqref="D205" xr:uid="{0AA9478B-9892-4B2E-BEFB-DD381ABCCEFB}"/>
    <dataValidation allowBlank="1" showInputMessage="1" promptTitle="Branch License Number Row 23" prompt="Enter the Iowa branch's License Number for Row 23." sqref="D206" xr:uid="{D37C116C-2810-4F9A-8178-9A9316F3C899}"/>
    <dataValidation allowBlank="1" showInputMessage="1" promptTitle="Branch License Number Row 24" prompt="Enter the Iowa branch's License Number for Row 24." sqref="D207" xr:uid="{90B403FB-E235-447C-BE0B-FCBB494CED32}"/>
    <dataValidation allowBlank="1" showInputMessage="1" promptTitle="Branch License Number Row 25" prompt="Enter the Iowa branch's License Number for Row 25." sqref="D208" xr:uid="{0A88D46E-70A5-4ACE-A017-E9038F9B5A66}"/>
    <dataValidation allowBlank="1" showInputMessage="1" promptTitle="Branch License Number Row 26" prompt="Enter the Iowa branch's License Number for Row 26." sqref="D209" xr:uid="{0FBA498C-47FF-4E77-A324-C08ADE530497}"/>
    <dataValidation allowBlank="1" showInputMessage="1" promptTitle="Branch License Number Row 27" prompt="Enter the Iowa branch's License Number for Row 27." sqref="D210" xr:uid="{8959F58A-F40D-43C5-8D39-8A41700A9BB6}"/>
    <dataValidation allowBlank="1" showInputMessage="1" promptTitle="Branch License Number Row 28" prompt="Enter the Iowa branch's License Number for Row 28." sqref="D211" xr:uid="{D0D88F39-9518-42D2-9FF6-D07BB862DA10}"/>
    <dataValidation allowBlank="1" showInputMessage="1" promptTitle="Branch License Number Row 29" prompt="Enter the Iowa branch's License Number for Row 29." sqref="D212" xr:uid="{AA95CA9C-EC44-4D14-AC84-AF8F4260B284}"/>
    <dataValidation allowBlank="1" showInputMessage="1" promptTitle="Branch License Number Row 30" prompt="Enter the Iowa branch's License Number for Row 30." sqref="D213" xr:uid="{54890601-19AF-4B59-A0E7-EFC713579226}"/>
    <dataValidation allowBlank="1" showInputMessage="1" promptTitle="Branch License Number Row 31" prompt="Enter the Iowa branch's License Number for Row 31." sqref="D214" xr:uid="{0279875A-08B2-4B22-822E-F2275EC948D4}"/>
    <dataValidation allowBlank="1" showInputMessage="1" promptTitle="Branch License Number Row 32" prompt="Enter the Iowa branch's License Number for Row 32." sqref="D215" xr:uid="{7EEB0F96-CFBF-45AD-89F3-A4E8017CB4C5}"/>
    <dataValidation allowBlank="1" showInputMessage="1" promptTitle="Branch License Number Row 33" prompt="Enter the Iowa branch's License Number for Row 33." sqref="D216" xr:uid="{24063D54-1E03-4802-93CC-893417FF26E7}"/>
    <dataValidation allowBlank="1" showInputMessage="1" promptTitle="Branch License Number Row 34" prompt="Enter the Iowa branch's License Number for Row 34." sqref="D217" xr:uid="{3059602F-7983-4970-B731-DD76E5E2DEE3}"/>
    <dataValidation allowBlank="1" showInputMessage="1" promptTitle="Branch License Number Row 35" prompt="Enter the Iowa branch's License Number for Row 35." sqref="D218" xr:uid="{113D34C6-A56F-463A-999C-EBD37646F6A1}"/>
    <dataValidation allowBlank="1" showInputMessage="1" promptTitle="Branch License Number Row 36" prompt="Enter the Iowa branch's License Number for Row 36." sqref="D219" xr:uid="{0E12F5F1-665F-43C2-B797-90FF9AE1854B}"/>
    <dataValidation allowBlank="1" showInputMessage="1" promptTitle="Branch License Number Row 37" prompt="Enter the Iowa branch's License Number for Row 37." sqref="D220" xr:uid="{6A7D2E18-0BE0-4A2F-8907-E478AB1AA2D8}"/>
    <dataValidation allowBlank="1" showInputMessage="1" promptTitle="Branch License Number Row 38" prompt="Enter the Iowa branch's License Number for Row 38." sqref="D221" xr:uid="{1BCBEBA2-7170-454F-B40A-2736B44AFE8F}"/>
    <dataValidation allowBlank="1" showInputMessage="1" promptTitle="Branch License Number Row 39" prompt="Enter the Iowa branch's License Number for Row 39." sqref="D222" xr:uid="{A1C1E733-9069-490F-AE24-4E95159E4C1E}"/>
    <dataValidation allowBlank="1" showInputMessage="1" promptTitle="Branch License Number Row 40" prompt="Enter the Iowa branch's License Number for Row 40." sqref="D223" xr:uid="{1F7F8D11-C62F-4C02-B525-03A2B1F654F3}"/>
    <dataValidation type="whole" allowBlank="1" showInputMessage="1" errorTitle="Whole Number Error" error="You must enter a whole number (no decimals or cents)." promptTitle="Accounts outstanding Row 1" prompt="Enter the Iowa branch's Accounts outstanding for Row 1." sqref="E184" xr:uid="{5418EFB7-C171-4CC3-B1C0-81B61619EE61}">
      <formula1>-99999999999999</formula1>
      <formula2>99999999999999</formula2>
    </dataValidation>
    <dataValidation type="whole" allowBlank="1" showInputMessage="1" errorTitle="Whole Number Error" error="You must enter a whole number (no decimals or cents)." promptTitle="Accounts outstanding Row 2" prompt="Enter the Iowa branch's Accounts outstanding for Row 2." sqref="E185" xr:uid="{67C28C8F-10F4-4620-88CC-4556C5ABD0BC}">
      <formula1>-99999999999999</formula1>
      <formula2>99999999999999</formula2>
    </dataValidation>
    <dataValidation type="whole" allowBlank="1" showInputMessage="1" errorTitle="Whole Number Error" error="You must enter a whole number (no decimals or cents)." promptTitle="Accounts outstanding Row 3" prompt="Enter the Iowa branch's Accounts outstanding for Row 3." sqref="E186" xr:uid="{84F31BB3-B8F6-471D-A411-3968D2A0E91F}">
      <formula1>-99999999999999</formula1>
      <formula2>99999999999999</formula2>
    </dataValidation>
    <dataValidation type="whole" allowBlank="1" showInputMessage="1" errorTitle="Whole Number Error" error="You must enter a whole number (no decimals or cents)." promptTitle="Accounts outstanding Row 4" prompt="Enter the Iowa branch's Accounts outstanding for Row 4." sqref="E187" xr:uid="{E4518C14-586E-48B8-9FDD-1A75023CBD7A}">
      <formula1>-99999999999999</formula1>
      <formula2>99999999999999</formula2>
    </dataValidation>
    <dataValidation type="whole" allowBlank="1" showInputMessage="1" errorTitle="Whole Number Error" error="You must enter a whole number (no decimals or cents)." promptTitle="Accounts outstanding Row 5" prompt="Enter the Iowa branch's Accounts outstanding for Row 5." sqref="E188" xr:uid="{463820B5-24D2-4B67-8548-CBF80B9947C8}">
      <formula1>-99999999999999</formula1>
      <formula2>99999999999999</formula2>
    </dataValidation>
    <dataValidation type="whole" allowBlank="1" showInputMessage="1" errorTitle="Whole Number Error" error="You must enter a whole number (no decimals or cents)." promptTitle="Accounts outstanding Row 6" prompt="Enter the Iowa branch's Accounts outstanding for Row 6." sqref="E189" xr:uid="{79F46BA8-931A-4595-BF9E-E3E802E349CA}">
      <formula1>-99999999999999</formula1>
      <formula2>99999999999999</formula2>
    </dataValidation>
    <dataValidation type="whole" allowBlank="1" showInputMessage="1" errorTitle="Whole Number Error" error="You must enter a whole number (no decimals or cents)." promptTitle="Accounts outstanding Row 7" prompt="Enter the Iowa branch's Accounts outstanding for Row 7." sqref="E190" xr:uid="{6EDE834F-D531-4B58-913C-4FB31B4C1224}">
      <formula1>-99999999999999</formula1>
      <formula2>99999999999999</formula2>
    </dataValidation>
    <dataValidation type="whole" allowBlank="1" showInputMessage="1" errorTitle="Whole Number Error" error="You must enter a whole number (no decimals or cents)." promptTitle="Accounts outstanding Row 8" prompt="Enter the Iowa branch's Accounts outstanding for Row 8." sqref="E191" xr:uid="{2AD98DEF-F0A9-40F3-8633-FE6200384D7F}">
      <formula1>-99999999999999</formula1>
      <formula2>99999999999999</formula2>
    </dataValidation>
    <dataValidation type="whole" allowBlank="1" showInputMessage="1" errorTitle="Whole Number Error" error="You must enter a whole number (no decimals or cents)." promptTitle="Accounts outstanding Row 9" prompt="Enter the Iowa branch's Accounts outstanding for Row 9." sqref="E192" xr:uid="{A9B8791C-EE16-47D6-9385-98D9D1BB39A9}">
      <formula1>-99999999999999</formula1>
      <formula2>99999999999999</formula2>
    </dataValidation>
    <dataValidation type="whole" allowBlank="1" showInputMessage="1" errorTitle="Whole Number Error" error="You must enter a whole number (no decimals or cents)." promptTitle="Accounts outstanding Row 10" prompt="Enter the Iowa branch's Accounts outstanding for Row 10." sqref="E193" xr:uid="{F09077E3-B9F9-4731-8BE8-0AE26D779F70}">
      <formula1>-99999999999999</formula1>
      <formula2>99999999999999</formula2>
    </dataValidation>
    <dataValidation type="whole" allowBlank="1" showInputMessage="1" errorTitle="Whole Number Error" error="You must enter a whole number (no decimals or cents)." promptTitle="Accounts outstanding Row 11" prompt="Enter the Iowa branch's Accounts outstanding for Row 11." sqref="E194" xr:uid="{FCB2830F-EEB1-48CC-B879-CD4C78902C56}">
      <formula1>-99999999999999</formula1>
      <formula2>99999999999999</formula2>
    </dataValidation>
    <dataValidation type="whole" allowBlank="1" showInputMessage="1" errorTitle="Whole Number Error" error="You must enter a whole number (no decimals or cents)." promptTitle="Accounts outstanding Row 12" prompt="Enter the Iowa branch's Accounts outstanding for Row 12." sqref="E195" xr:uid="{86ECA7A8-31BE-4740-B58D-D91495DEAE80}">
      <formula1>-99999999999999</formula1>
      <formula2>99999999999999</formula2>
    </dataValidation>
    <dataValidation type="whole" allowBlank="1" showInputMessage="1" errorTitle="Whole Number Error" error="You must enter a whole number (no decimals or cents)." promptTitle="Accounts outstanding Row 13" prompt="Enter the Iowa branch's Accounts outstanding for Row 13." sqref="E196" xr:uid="{FBC96B18-F9D9-4288-A3BA-7F763AD6CE8C}">
      <formula1>-99999999999999</formula1>
      <formula2>99999999999999</formula2>
    </dataValidation>
    <dataValidation type="whole" allowBlank="1" showInputMessage="1" errorTitle="Whole Number Error" error="You must enter a whole number (no decimals or cents)." promptTitle="Accounts outstanding Row 14" prompt="Enter the Iowa branch's Accounts outstanding for Row 14." sqref="E197" xr:uid="{48FA5D2F-F140-4E06-BD6A-A06161D78356}">
      <formula1>-99999999999999</formula1>
      <formula2>99999999999999</formula2>
    </dataValidation>
    <dataValidation type="whole" allowBlank="1" showInputMessage="1" errorTitle="Whole Number Error" error="You must enter a whole number (no decimals or cents)." promptTitle="Accounts outstanding Row 15" prompt="Enter the Iowa branch's Accounts outstanding for Row 15." sqref="E198" xr:uid="{E0FED21D-C6AD-439C-809D-E236384AC84B}">
      <formula1>-99999999999999</formula1>
      <formula2>99999999999999</formula2>
    </dataValidation>
    <dataValidation type="whole" allowBlank="1" showInputMessage="1" errorTitle="Whole Number Error" error="You must enter a whole number (no decimals or cents)." promptTitle="Accounts outstanding Row 16" prompt="Enter the Iowa branch's Accounts outstanding for Row 16." sqref="E199" xr:uid="{77577277-3AFF-40C1-AFA9-46081B39F03C}">
      <formula1>-99999999999999</formula1>
      <formula2>99999999999999</formula2>
    </dataValidation>
    <dataValidation type="whole" allowBlank="1" showInputMessage="1" errorTitle="Whole Number Error" error="You must enter a whole number (no decimals or cents)." promptTitle="Accounts outstanding Row 17" prompt="Enter the Iowa branch's Accounts outstanding for Row 17." sqref="E200" xr:uid="{1ED37A7B-D03C-4B0B-BDBD-24DFD9895566}">
      <formula1>-99999999999999</formula1>
      <formula2>99999999999999</formula2>
    </dataValidation>
    <dataValidation type="whole" allowBlank="1" showInputMessage="1" errorTitle="Whole Number Error" error="You must enter a whole number (no decimals or cents)." promptTitle="Accounts outstanding Row 18" prompt="Enter the Iowa branch's Accounts outstanding for Row 18." sqref="E201" xr:uid="{404FCA8D-CDEB-4E7F-8F2A-D173BD10CD49}">
      <formula1>-99999999999999</formula1>
      <formula2>99999999999999</formula2>
    </dataValidation>
    <dataValidation type="whole" allowBlank="1" showInputMessage="1" errorTitle="Whole Number Error" error="You must enter a whole number (no decimals or cents)." promptTitle="Accounts outstanding Row 19" prompt="Enter the Iowa branch's Accounts outstanding for Row 19." sqref="E202" xr:uid="{C49CF90A-9C92-48DF-93D8-AF4CBEB5716C}">
      <formula1>-99999999999999</formula1>
      <formula2>99999999999999</formula2>
    </dataValidation>
    <dataValidation type="whole" allowBlank="1" showInputMessage="1" errorTitle="Whole Number Error" error="You must enter a whole number (no decimals or cents)." promptTitle="Accounts outstanding Row 20" prompt="Enter the Iowa branch's Accounts outstanding for Row 20." sqref="E203" xr:uid="{1ADE9B03-FAA5-4414-869F-F6ED7B42627B}">
      <formula1>-99999999999999</formula1>
      <formula2>99999999999999</formula2>
    </dataValidation>
    <dataValidation type="whole" allowBlank="1" showInputMessage="1" errorTitle="Whole Number Error" error="You must enter a whole number (no decimals or cents)." promptTitle="Accounts outstanding Row 21" prompt="Enter the Iowa branch's Accounts outstanding for Row 21." sqref="E204" xr:uid="{8385396A-BEF4-4FE9-97FD-CFB6568F4733}">
      <formula1>-99999999999999</formula1>
      <formula2>99999999999999</formula2>
    </dataValidation>
    <dataValidation type="whole" allowBlank="1" showInputMessage="1" errorTitle="Whole Number Error" error="You must enter a whole number (no decimals or cents)." promptTitle="Accounts outstanding Row 22" prompt="Enter the Iowa branch's Accounts outstanding for Row 22." sqref="E205" xr:uid="{42914638-84C4-4EE0-AA77-A2D9B8FD4D80}">
      <formula1>-99999999999999</formula1>
      <formula2>99999999999999</formula2>
    </dataValidation>
    <dataValidation type="whole" allowBlank="1" showInputMessage="1" errorTitle="Whole Number Error" error="You must enter a whole number (no decimals or cents)." promptTitle="Accounts outstanding Row 23" prompt="Enter the Iowa branch's Accounts outstanding for Row 23." sqref="E206" xr:uid="{25E3F914-3B41-4F4A-BC9E-5BF3502020C8}">
      <formula1>-99999999999999</formula1>
      <formula2>99999999999999</formula2>
    </dataValidation>
    <dataValidation type="whole" allowBlank="1" showInputMessage="1" errorTitle="Whole Number Error" error="You must enter a whole number (no decimals or cents)." promptTitle="Accounts outstanding Row 24" prompt="Enter the Iowa branch's Accounts outstanding for Row 24." sqref="E207" xr:uid="{41831F40-0A12-4784-8748-FC276174BAEC}">
      <formula1>-99999999999999</formula1>
      <formula2>99999999999999</formula2>
    </dataValidation>
    <dataValidation type="whole" allowBlank="1" showInputMessage="1" errorTitle="Whole Number Error" error="You must enter a whole number (no decimals or cents)." promptTitle="Accounts outstanding Row 25" prompt="Enter the Iowa branch's Accounts outstanding for Row 25." sqref="E208" xr:uid="{80D48BFD-1415-417B-A74F-C3A3D3BCA763}">
      <formula1>-99999999999999</formula1>
      <formula2>99999999999999</formula2>
    </dataValidation>
    <dataValidation type="whole" allowBlank="1" showInputMessage="1" errorTitle="Whole Number Error" error="You must enter a whole number (no decimals or cents)." promptTitle="Accounts outstanding Row 26" prompt="Enter the Iowa branch's Accounts outstanding for Row 26." sqref="E209" xr:uid="{8F88FB59-525F-4B0D-A1F6-2105AEEA80A3}">
      <formula1>-99999999999999</formula1>
      <formula2>99999999999999</formula2>
    </dataValidation>
    <dataValidation type="whole" allowBlank="1" showInputMessage="1" errorTitle="Whole Number Error" error="You must enter a whole number (no decimals or cents)." promptTitle="Accounts outstanding Row 27" prompt="Enter the Iowa branch's Accounts outstanding for Row 27." sqref="E210" xr:uid="{AD833A95-43CD-4221-9F16-4DE742D87AD1}">
      <formula1>-99999999999999</formula1>
      <formula2>99999999999999</formula2>
    </dataValidation>
    <dataValidation type="whole" allowBlank="1" showInputMessage="1" errorTitle="Whole Number Error" error="You must enter a whole number (no decimals or cents)." promptTitle="Accounts outstanding Row 28" prompt="Enter the Iowa branch's Accounts outstanding for Row 28." sqref="E211" xr:uid="{52A26CC4-B0CF-4C99-BE0A-D246A2AA11F7}">
      <formula1>-99999999999999</formula1>
      <formula2>99999999999999</formula2>
    </dataValidation>
    <dataValidation type="whole" allowBlank="1" showInputMessage="1" errorTitle="Whole Number Error" error="You must enter a whole number (no decimals or cents)." promptTitle="Accounts outstanding Row 29" prompt="Enter the Iowa branch's Accounts outstanding for Row 29." sqref="E212" xr:uid="{F7FC0400-45B5-4C90-B293-84F8CF1DE7E5}">
      <formula1>-99999999999999</formula1>
      <formula2>99999999999999</formula2>
    </dataValidation>
    <dataValidation type="whole" allowBlank="1" showInputMessage="1" errorTitle="Whole Number Error" error="You must enter a whole number (no decimals or cents)." promptTitle="Accounts outstanding Row 30" prompt="Enter the Iowa branch's Accounts outstanding for Row 30." sqref="E213" xr:uid="{5484E308-49C0-42D7-9F8B-C57B9FDBEEEA}">
      <formula1>-99999999999999</formula1>
      <formula2>99999999999999</formula2>
    </dataValidation>
    <dataValidation type="whole" allowBlank="1" showInputMessage="1" errorTitle="Whole Number Error" error="You must enter a whole number (no decimals or cents)." promptTitle="Accounts outstanding Row 31" prompt="Enter the Iowa branch's Accounts outstanding for Row 31." sqref="E214" xr:uid="{BDB6DF2B-9E4B-4405-B7BD-80888F9F9717}">
      <formula1>-99999999999999</formula1>
      <formula2>99999999999999</formula2>
    </dataValidation>
    <dataValidation type="whole" allowBlank="1" showInputMessage="1" errorTitle="Whole Number Error" error="You must enter a whole number (no decimals or cents)." promptTitle="Accounts outstanding Row 32" prompt="Enter the Iowa branch's Accounts outstanding for Row 32." sqref="E215" xr:uid="{83C9469A-20D5-4A7E-A9D3-BDA122E61426}">
      <formula1>-99999999999999</formula1>
      <formula2>99999999999999</formula2>
    </dataValidation>
    <dataValidation type="whole" allowBlank="1" showInputMessage="1" errorTitle="Whole Number Error" error="You must enter a whole number (no decimals or cents)." promptTitle="Accounts outstanding Row 33" prompt="Enter the Iowa branch's Accounts outstanding for Row 33." sqref="E216" xr:uid="{275E8FDE-25D6-40EF-81BB-FE56F911541D}">
      <formula1>-99999999999999</formula1>
      <formula2>99999999999999</formula2>
    </dataValidation>
    <dataValidation type="whole" allowBlank="1" showInputMessage="1" errorTitle="Whole Number Error" error="You must enter a whole number (no decimals or cents)." promptTitle="Accounts outstanding Row 34" prompt="Enter the Iowa branch's Accounts outstanding for Row 34." sqref="E217" xr:uid="{10EEA03E-EF8C-4069-A2E5-47BD54CED818}">
      <formula1>-99999999999999</formula1>
      <formula2>99999999999999</formula2>
    </dataValidation>
    <dataValidation type="whole" allowBlank="1" showInputMessage="1" errorTitle="Whole Number Error" error="You must enter a whole number (no decimals or cents)." promptTitle="Accounts outstanding Row 35" prompt="Enter the Iowa branch's Accounts outstanding for Row 35." sqref="E218" xr:uid="{E8C09642-4290-45FC-B549-87CDD7D2BC80}">
      <formula1>-99999999999999</formula1>
      <formula2>99999999999999</formula2>
    </dataValidation>
    <dataValidation type="whole" allowBlank="1" showInputMessage="1" errorTitle="Whole Number Error" error="You must enter a whole number (no decimals or cents)." promptTitle="Accounts outstanding Row 36" prompt="Enter the Iowa branch's Accounts outstanding for Row 36." sqref="E219" xr:uid="{5F534FDE-EF33-478D-A1B7-0A7FF476D542}">
      <formula1>-99999999999999</formula1>
      <formula2>99999999999999</formula2>
    </dataValidation>
    <dataValidation type="whole" allowBlank="1" showInputMessage="1" errorTitle="Whole Number Error" error="You must enter a whole number (no decimals or cents)." promptTitle="Accounts outstanding Row 37" prompt="Enter the Iowa branch's Accounts outstanding for Row 37." sqref="E220" xr:uid="{CD58E41E-7F84-4727-A967-DCAC97246876}">
      <formula1>-99999999999999</formula1>
      <formula2>99999999999999</formula2>
    </dataValidation>
    <dataValidation type="whole" allowBlank="1" showInputMessage="1" errorTitle="Whole Number Error" error="You must enter a whole number (no decimals or cents)." promptTitle="Accounts outstanding Row 38" prompt="Enter the Iowa branch's Accounts outstanding for Row 38." sqref="E221" xr:uid="{4B64ABB8-77F1-46AB-90AE-AC15243652D0}">
      <formula1>-99999999999999</formula1>
      <formula2>99999999999999</formula2>
    </dataValidation>
    <dataValidation type="whole" allowBlank="1" showInputMessage="1" errorTitle="Whole Number Error" error="You must enter a whole number (no decimals or cents)." promptTitle="Accounts outstanding Row 39" prompt="Enter the Iowa branch's Accounts outstanding for Row 39." sqref="E222" xr:uid="{8DA39B21-E79A-44A3-A97A-A722698E9FA5}">
      <formula1>-99999999999999</formula1>
      <formula2>99999999999999</formula2>
    </dataValidation>
    <dataValidation type="whole" allowBlank="1" showInputMessage="1" errorTitle="Whole Number Error" error="You must enter a whole number (no decimals or cents)." promptTitle="Accounts outstanding Row 40" prompt="Enter the Iowa branch's Accounts outstanding for Row 40." sqref="E223" xr:uid="{BFD80795-6AED-48C2-9829-8AB8CED9EAAF}">
      <formula1>-99999999999999</formula1>
      <formula2>99999999999999</formula2>
    </dataValidation>
    <dataValidation type="whole" allowBlank="1" showInputMessage="1" errorTitle="Whole Number Error" error="You must enter a whole number (no decimals or cents)." promptTitle="Dollars outstanding Row 1" prompt="Enter the Iowa branch's Dollars outstanding for Row 1." sqref="F184" xr:uid="{210602FA-767D-48AF-96DC-A474B5EA352F}">
      <formula1>-99999999999999</formula1>
      <formula2>99999999999999</formula2>
    </dataValidation>
    <dataValidation type="whole" allowBlank="1" showInputMessage="1" errorTitle="Whole Number Error" error="You must enter a whole number (no decimals or cents)." promptTitle="Dollars outstanding Row 2" prompt="Enter the Iowa branch's Dollars outstanding for Row 2." sqref="F185" xr:uid="{8336885E-7687-48B4-94D7-750137918D05}">
      <formula1>-99999999999999</formula1>
      <formula2>99999999999999</formula2>
    </dataValidation>
    <dataValidation type="whole" allowBlank="1" showInputMessage="1" errorTitle="Whole Number Error" error="You must enter a whole number (no decimals or cents)." promptTitle="Dollars outstanding Row 3" prompt="Enter the Iowa branch's Dollars outstanding for Row 3." sqref="F186" xr:uid="{374920B9-4F1F-42DB-A37C-7E2704650F89}">
      <formula1>-99999999999999</formula1>
      <formula2>99999999999999</formula2>
    </dataValidation>
    <dataValidation type="whole" allowBlank="1" showInputMessage="1" errorTitle="Whole Number Error" error="You must enter a whole number (no decimals or cents)." promptTitle="Dollars outstanding Row 4" prompt="Enter the Iowa branch's Dollars outstanding for Row 4." sqref="F187" xr:uid="{94ADC68D-07B1-49A8-918D-1977DC881F42}">
      <formula1>-99999999999999</formula1>
      <formula2>99999999999999</formula2>
    </dataValidation>
    <dataValidation type="whole" allowBlank="1" showInputMessage="1" errorTitle="Whole Number Error" error="You must enter a whole number (no decimals or cents)." promptTitle="Dollars outstanding Row 5" prompt="Enter the Iowa branch's Dollars outstanding for Row 5." sqref="F188" xr:uid="{174CC70E-9A1E-4A26-99D2-A112C499E561}">
      <formula1>-99999999999999</formula1>
      <formula2>99999999999999</formula2>
    </dataValidation>
    <dataValidation type="whole" allowBlank="1" showInputMessage="1" errorTitle="Whole Number Error" error="You must enter a whole number (no decimals or cents)." promptTitle="Dollars outstanding Row 6" prompt="Enter the Iowa branch's Dollars outstanding for Row 6." sqref="F189" xr:uid="{2E34557E-518B-418C-938D-2117CCCD3020}">
      <formula1>-99999999999999</formula1>
      <formula2>99999999999999</formula2>
    </dataValidation>
    <dataValidation type="whole" allowBlank="1" showInputMessage="1" errorTitle="Whole Number Error" error="You must enter a whole number (no decimals or cents)." promptTitle="Dollars outstanding Row 7" prompt="Enter the Iowa branch's Dollars outstanding for Row 7." sqref="F190" xr:uid="{3C7FB77C-A918-41C5-A498-5C538729C692}">
      <formula1>-99999999999999</formula1>
      <formula2>99999999999999</formula2>
    </dataValidation>
    <dataValidation type="whole" allowBlank="1" showInputMessage="1" errorTitle="Whole Number Error" error="You must enter a whole number (no decimals or cents)." promptTitle="Dollars outstanding Row 8" prompt="Enter the Iowa branch's Dollars outstanding for Row 8." sqref="F191" xr:uid="{F14A3332-3351-4443-990B-F4EE9BAEBCD5}">
      <formula1>-99999999999999</formula1>
      <formula2>99999999999999</formula2>
    </dataValidation>
    <dataValidation type="whole" allowBlank="1" showInputMessage="1" errorTitle="Whole Number Error" error="You must enter a whole number (no decimals or cents)." promptTitle="Dollars outstanding Row 9" prompt="Enter the Iowa branch's Dollars outstanding for Row 9." sqref="F192" xr:uid="{574E1C86-CEE1-4CDA-AB25-159A9DF57BC2}">
      <formula1>-99999999999999</formula1>
      <formula2>99999999999999</formula2>
    </dataValidation>
    <dataValidation type="whole" allowBlank="1" showInputMessage="1" errorTitle="Whole Number Error" error="You must enter a whole number (no decimals or cents)." promptTitle="Dollars outstanding Row 10" prompt="Enter the Iowa branch's Dollars outstanding for Row 10." sqref="F193" xr:uid="{08B1ECA4-22E6-422E-BEBD-4CC21618C6EF}">
      <formula1>-99999999999999</formula1>
      <formula2>99999999999999</formula2>
    </dataValidation>
    <dataValidation type="whole" allowBlank="1" showInputMessage="1" errorTitle="Whole Number Error" error="You must enter a whole number (no decimals or cents)." promptTitle="Dollars outstanding Row 11" prompt="Enter the Iowa branch's Dollars outstanding for Row 11." sqref="F194" xr:uid="{B549C273-A64C-47D6-80C0-03516D8663F2}">
      <formula1>-99999999999999</formula1>
      <formula2>99999999999999</formula2>
    </dataValidation>
    <dataValidation type="whole" allowBlank="1" showInputMessage="1" errorTitle="Whole Number Error" error="You must enter a whole number (no decimals or cents)." promptTitle="Dollars outstanding Row 12" prompt="Enter the Iowa branch's Dollars outstanding for Row 12." sqref="F195" xr:uid="{60E93A1C-5CF0-48FD-89D2-56CF22BA0950}">
      <formula1>-99999999999999</formula1>
      <formula2>99999999999999</formula2>
    </dataValidation>
    <dataValidation type="whole" allowBlank="1" showInputMessage="1" errorTitle="Whole Number Error" error="You must enter a whole number (no decimals or cents)." promptTitle="Dollars outstanding Row 13" prompt="Enter the Iowa branch's Dollars outstanding for Row 13." sqref="F196" xr:uid="{CF94D11F-ACB1-425F-83A1-670165B2027D}">
      <formula1>-99999999999999</formula1>
      <formula2>99999999999999</formula2>
    </dataValidation>
    <dataValidation type="whole" allowBlank="1" showInputMessage="1" errorTitle="Whole Number Error" error="You must enter a whole number (no decimals or cents)." promptTitle="Dollars outstanding Row 14" prompt="Enter the Iowa branch's Dollars outstanding for Row 14." sqref="F197" xr:uid="{CC983210-30C4-4497-BCC2-3ECC7C2B999B}">
      <formula1>-99999999999999</formula1>
      <formula2>99999999999999</formula2>
    </dataValidation>
    <dataValidation type="whole" allowBlank="1" showInputMessage="1" errorTitle="Whole Number Error" error="You must enter a whole number (no decimals or cents)." promptTitle="Dollars outstanding Row 15" prompt="Enter the Iowa branch's Dollars outstanding for Row 15." sqref="F198" xr:uid="{35EB8858-B682-44E1-8927-AC524A75F018}">
      <formula1>-99999999999999</formula1>
      <formula2>99999999999999</formula2>
    </dataValidation>
    <dataValidation type="whole" allowBlank="1" showInputMessage="1" errorTitle="Whole Number Error" error="You must enter a whole number (no decimals or cents)." promptTitle="Dollars outstanding Row 16" prompt="Enter the Iowa branch's Dollars outstanding for Row 16." sqref="F199" xr:uid="{B2B51D26-1B66-40F9-A444-1E3E85B44F6C}">
      <formula1>-99999999999999</formula1>
      <formula2>99999999999999</formula2>
    </dataValidation>
    <dataValidation type="whole" allowBlank="1" showInputMessage="1" errorTitle="Whole Number Error" error="You must enter a whole number (no decimals or cents)." promptTitle="Dollars outstanding Row 17" prompt="Enter the Iowa branch's Dollars outstanding for Row 17." sqref="F200" xr:uid="{A02A353B-D829-4959-ACC9-C9B441BFD8D3}">
      <formula1>-99999999999999</formula1>
      <formula2>99999999999999</formula2>
    </dataValidation>
    <dataValidation type="whole" allowBlank="1" showInputMessage="1" errorTitle="Whole Number Error" error="You must enter a whole number (no decimals or cents)." promptTitle="Dollars outstanding Row 18" prompt="Enter the Iowa branch's Dollars outstanding for Row 18." sqref="F201" xr:uid="{C32527CF-BDBC-4EA5-80FC-23CAA53C156B}">
      <formula1>-99999999999999</formula1>
      <formula2>99999999999999</formula2>
    </dataValidation>
    <dataValidation type="whole" allowBlank="1" showInputMessage="1" errorTitle="Whole Number Error" error="You must enter a whole number (no decimals or cents)." promptTitle="Dollars outstanding Row 19" prompt="Enter the Iowa branch's Dollars outstanding for Row 19." sqref="F202" xr:uid="{EE50E2CD-CAE3-4FBA-909A-47892A986BB0}">
      <formula1>-99999999999999</formula1>
      <formula2>99999999999999</formula2>
    </dataValidation>
    <dataValidation type="whole" allowBlank="1" showInputMessage="1" errorTitle="Whole Number Error" error="You must enter a whole number (no decimals or cents)." promptTitle="Dollars outstanding Row 20" prompt="Enter the Iowa branch's Dollars outstanding for Row 20." sqref="F203" xr:uid="{B5BB73B6-6770-4A00-871E-A5B7B39B59BA}">
      <formula1>-99999999999999</formula1>
      <formula2>99999999999999</formula2>
    </dataValidation>
    <dataValidation type="whole" allowBlank="1" showInputMessage="1" errorTitle="Whole Number Error" error="You must enter a whole number (no decimals or cents)." promptTitle="Dollars outstanding Row 21" prompt="Enter the Iowa branch's Dollars outstanding for Row 21." sqref="F204" xr:uid="{A0F563E0-CAD7-481E-A333-C3846D2E3938}">
      <formula1>-99999999999999</formula1>
      <formula2>99999999999999</formula2>
    </dataValidation>
    <dataValidation type="whole" allowBlank="1" showInputMessage="1" errorTitle="Whole Number Error" error="You must enter a whole number (no decimals or cents)." promptTitle="Dollars outstanding Row 22" prompt="Enter the Iowa branch's Dollars outstanding for Row 22." sqref="F205" xr:uid="{D608CC1B-064B-40CB-91BD-8FB5D76410F4}">
      <formula1>-99999999999999</formula1>
      <formula2>99999999999999</formula2>
    </dataValidation>
    <dataValidation type="whole" allowBlank="1" showInputMessage="1" errorTitle="Whole Number Error" error="You must enter a whole number (no decimals or cents)." promptTitle="Dollars outstanding Row 23" prompt="Enter the Iowa branch's Dollars outstanding for Row 23." sqref="F206" xr:uid="{58E1584D-1848-49C0-B2C3-C4960195E9A9}">
      <formula1>-99999999999999</formula1>
      <formula2>99999999999999</formula2>
    </dataValidation>
    <dataValidation type="whole" allowBlank="1" showInputMessage="1" errorTitle="Whole Number Error" error="You must enter a whole number (no decimals or cents)." promptTitle="Dollars outstanding Row 24" prompt="Enter the Iowa branch's Dollars outstanding for Row 24." sqref="F207" xr:uid="{D023368C-8391-435C-A59F-7038E14283AC}">
      <formula1>-99999999999999</formula1>
      <formula2>99999999999999</formula2>
    </dataValidation>
    <dataValidation type="whole" allowBlank="1" showInputMessage="1" errorTitle="Whole Number Error" error="You must enter a whole number (no decimals or cents)." promptTitle="Dollars outstanding Row 25" prompt="Enter the Iowa branch's Dollars outstanding for Row 25." sqref="F208" xr:uid="{DCB9EFF2-D58A-4618-829E-1855947A19E2}">
      <formula1>-99999999999999</formula1>
      <formula2>99999999999999</formula2>
    </dataValidation>
    <dataValidation type="whole" allowBlank="1" showInputMessage="1" errorTitle="Whole Number Error" error="You must enter a whole number (no decimals or cents)." promptTitle="Dollars outstanding Row 26" prompt="Enter the Iowa branch's Dollars outstanding for Row 26." sqref="F209" xr:uid="{E3F9F9B9-F546-4AE4-8C45-1DFB08F2BAFF}">
      <formula1>-99999999999999</formula1>
      <formula2>99999999999999</formula2>
    </dataValidation>
    <dataValidation type="whole" allowBlank="1" showInputMessage="1" errorTitle="Whole Number Error" error="You must enter a whole number (no decimals or cents)." promptTitle="Dollars outstanding Row 27" prompt="Enter the Iowa branch's Dollars outstanding for Row 27." sqref="F210" xr:uid="{D94A691E-7A05-4CC0-A0B6-527C4B7C31B5}">
      <formula1>-99999999999999</formula1>
      <formula2>99999999999999</formula2>
    </dataValidation>
    <dataValidation type="whole" allowBlank="1" showInputMessage="1" errorTitle="Whole Number Error" error="You must enter a whole number (no decimals or cents)." promptTitle="Dollars outstanding Row 28" prompt="Enter the Iowa branch's Dollars outstanding for Row 28." sqref="F211" xr:uid="{5470E9EC-8436-4E36-A383-EF9F59B04700}">
      <formula1>-99999999999999</formula1>
      <formula2>99999999999999</formula2>
    </dataValidation>
    <dataValidation type="whole" allowBlank="1" showInputMessage="1" errorTitle="Whole Number Error" error="You must enter a whole number (no decimals or cents)." promptTitle="Dollars outstanding Row 29" prompt="Enter the Iowa branch's Dollars outstanding for Row 29." sqref="F212" xr:uid="{91A4A7FE-4B28-4B45-8D45-7CA6DC52DFC4}">
      <formula1>-99999999999999</formula1>
      <formula2>99999999999999</formula2>
    </dataValidation>
    <dataValidation type="whole" allowBlank="1" showInputMessage="1" errorTitle="Whole Number Error" error="You must enter a whole number (no decimals or cents)." promptTitle="Dollars outstanding Row 30" prompt="Enter the Iowa branch's Dollars outstanding for Row 30." sqref="F213" xr:uid="{6382760F-6AB1-4B09-8742-67C511BDB42E}">
      <formula1>-99999999999999</formula1>
      <formula2>99999999999999</formula2>
    </dataValidation>
    <dataValidation type="whole" allowBlank="1" showInputMessage="1" errorTitle="Whole Number Error" error="You must enter a whole number (no decimals or cents)." promptTitle="Dollars outstanding Row 31" prompt="Enter the Iowa branch's Dollars outstanding for Row 31." sqref="F214" xr:uid="{C3129E89-B608-48E4-9654-31307D05ACD4}">
      <formula1>-99999999999999</formula1>
      <formula2>99999999999999</formula2>
    </dataValidation>
    <dataValidation type="whole" allowBlank="1" showInputMessage="1" errorTitle="Whole Number Error" error="You must enter a whole number (no decimals or cents)." promptTitle="Dollars outstanding Row 32" prompt="Enter the Iowa branch's Dollars outstanding for Row 32." sqref="F215" xr:uid="{74ED5DDB-D930-452C-B10D-3363EA33D765}">
      <formula1>-99999999999999</formula1>
      <formula2>99999999999999</formula2>
    </dataValidation>
    <dataValidation type="whole" allowBlank="1" showInputMessage="1" errorTitle="Whole Number Error" error="You must enter a whole number (no decimals or cents)." promptTitle="Dollars outstanding Row 33" prompt="Enter the Iowa branch's Dollars outstanding for Row 33." sqref="F216" xr:uid="{7374BE43-AA12-457C-A406-CC6B727FF0FD}">
      <formula1>-99999999999999</formula1>
      <formula2>99999999999999</formula2>
    </dataValidation>
    <dataValidation type="whole" allowBlank="1" showInputMessage="1" errorTitle="Whole Number Error" error="You must enter a whole number (no decimals or cents)." promptTitle="Dollars outstanding Row 34" prompt="Enter the Iowa branch's Dollars outstanding for Row 34." sqref="F217" xr:uid="{1C57E454-1476-4CC8-AE5A-9AC5F85AF4DD}">
      <formula1>-99999999999999</formula1>
      <formula2>99999999999999</formula2>
    </dataValidation>
    <dataValidation type="whole" allowBlank="1" showInputMessage="1" errorTitle="Whole Number Error" error="You must enter a whole number (no decimals or cents)." promptTitle="Dollars outstanding Row 35" prompt="Enter the Iowa branch's Dollars outstanding for Row 35." sqref="F218" xr:uid="{9D0E60EA-FC4B-41D7-8452-582E9010D5B9}">
      <formula1>-99999999999999</formula1>
      <formula2>99999999999999</formula2>
    </dataValidation>
    <dataValidation type="whole" allowBlank="1" showInputMessage="1" errorTitle="Whole Number Error" error="You must enter a whole number (no decimals or cents)." promptTitle="Dollars outstanding Row 36" prompt="Enter the Iowa branch's Dollars outstanding for Row 36." sqref="F219" xr:uid="{96D5B16F-F69E-44E9-83AB-17715F9B6ED1}">
      <formula1>-99999999999999</formula1>
      <formula2>99999999999999</formula2>
    </dataValidation>
    <dataValidation type="whole" allowBlank="1" showInputMessage="1" errorTitle="Whole Number Error" error="You must enter a whole number (no decimals or cents)." promptTitle="Dollars outstanding Row 37" prompt="Enter the Iowa branch's Dollars outstanding for Row 37." sqref="F220" xr:uid="{12393A1B-FC96-40D1-B45D-39509B7FD419}">
      <formula1>-99999999999999</formula1>
      <formula2>99999999999999</formula2>
    </dataValidation>
    <dataValidation type="whole" allowBlank="1" showInputMessage="1" errorTitle="Whole Number Error" error="You must enter a whole number (no decimals or cents)." promptTitle="Dollars outstanding Row 38" prompt="Enter the Iowa branch's Dollars outstanding for Row 38." sqref="F221" xr:uid="{CEEDF0F7-7964-4814-BAB0-397364D0240E}">
      <formula1>-99999999999999</formula1>
      <formula2>99999999999999</formula2>
    </dataValidation>
    <dataValidation type="whole" allowBlank="1" showInputMessage="1" errorTitle="Whole Number Error" error="You must enter a whole number (no decimals or cents)." promptTitle="Dollars outstanding Row 39" prompt="Enter the Iowa branch's Dollars outstanding for Row 39." sqref="F222" xr:uid="{5D5381DD-33B1-44EF-AB56-30E2F4D47A19}">
      <formula1>-99999999999999</formula1>
      <formula2>99999999999999</formula2>
    </dataValidation>
    <dataValidation type="whole" allowBlank="1" showInputMessage="1" errorTitle="Whole Number Error" error="You must enter a whole number (no decimals or cents)." promptTitle="Dollars outstanding Row 40" prompt="Enter the Iowa branch's Dollars outstanding for Row 40." sqref="F223" xr:uid="{9772F60D-9F23-41E4-8FCF-5EAD7BCC40F7}">
      <formula1>-99999999999999</formula1>
      <formula2>99999999999999</formula2>
    </dataValidation>
    <dataValidation type="whole" allowBlank="1" showInputMessage="1" errorTitle="Whole Number Error" error="You must enter a whole number (no decimals or cents)." promptTitle="Number of transactions Row 1" prompt="Enter the Iowa branch's Number of transactions for the year for Row 1." sqref="G184" xr:uid="{614FEE79-9339-442D-B26D-242EC152ED41}">
      <formula1>-99999999999999</formula1>
      <formula2>99999999999999</formula2>
    </dataValidation>
    <dataValidation type="whole" allowBlank="1" showInputMessage="1" errorTitle="Whole Number Error" error="You must enter a whole number (no decimals or cents)." promptTitle="Number of transactions Row 2" prompt="Enter the Iowa branch's Number of transactions for the year for Row 2." sqref="G185" xr:uid="{9422B300-0D70-4398-968B-503504A28346}">
      <formula1>-99999999999999</formula1>
      <formula2>99999999999999</formula2>
    </dataValidation>
    <dataValidation type="whole" allowBlank="1" showInputMessage="1" errorTitle="Whole Number Error" error="You must enter a whole number (no decimals or cents)." promptTitle="Number of transactions Row 3" prompt="Enter the Iowa branch's Number of transactions for the year for Row 3." sqref="G186" xr:uid="{A22A3D91-AC3F-487B-B57C-EDAB6B67202E}">
      <formula1>-99999999999999</formula1>
      <formula2>99999999999999</formula2>
    </dataValidation>
    <dataValidation type="whole" allowBlank="1" showInputMessage="1" errorTitle="Whole Number Error" error="You must enter a whole number (no decimals or cents)." promptTitle="Number of transactions Row 4" prompt="Enter the Iowa branch's Number of transactions for the year for Row 4." sqref="G187" xr:uid="{03C60CFF-D491-4DE6-B2D4-36F459DDF74F}">
      <formula1>-99999999999999</formula1>
      <formula2>99999999999999</formula2>
    </dataValidation>
    <dataValidation type="whole" allowBlank="1" showInputMessage="1" errorTitle="Whole Number Error" error="You must enter a whole number (no decimals or cents)." promptTitle="Number of transactions Row 5" prompt="Enter the Iowa branch's Number of transactions for the year for Row 5." sqref="G188" xr:uid="{E99D055F-3064-4F4A-91D9-EE484277968B}">
      <formula1>-99999999999999</formula1>
      <formula2>99999999999999</formula2>
    </dataValidation>
    <dataValidation type="whole" allowBlank="1" showInputMessage="1" errorTitle="Whole Number Error" error="You must enter a whole number (no decimals or cents)." promptTitle="Number of transactions Row 6" prompt="Enter the Iowa branch's Number of transactions for the year for Row 6." sqref="G189" xr:uid="{C934DABE-AC34-4F1A-99F8-C13AEC773E73}">
      <formula1>-99999999999999</formula1>
      <formula2>99999999999999</formula2>
    </dataValidation>
    <dataValidation type="whole" allowBlank="1" showInputMessage="1" errorTitle="Whole Number Error" error="You must enter a whole number (no decimals or cents)." promptTitle="Number of transactions Row 7" prompt="Enter the Iowa branch's Number of transactions for the year for Row 7." sqref="G190" xr:uid="{2175ADF0-5682-4E11-A783-B6599CF5D1A0}">
      <formula1>-99999999999999</formula1>
      <formula2>99999999999999</formula2>
    </dataValidation>
    <dataValidation type="whole" allowBlank="1" showInputMessage="1" errorTitle="Whole Number Error" error="You must enter a whole number (no decimals or cents)." promptTitle="Number of transactions Row 8" prompt="Enter the Iowa branch's Number of transactions for the year for Row 8." sqref="G191" xr:uid="{18DDAFF0-54C4-4D21-9E06-E1424ECA1ED8}">
      <formula1>-99999999999999</formula1>
      <formula2>99999999999999</formula2>
    </dataValidation>
    <dataValidation type="whole" allowBlank="1" showInputMessage="1" errorTitle="Whole Number Error" error="You must enter a whole number (no decimals or cents)." promptTitle="Number of transactions Row 9" prompt="Enter the Iowa branch's Number of transactions for the year for Row 9." sqref="G192" xr:uid="{0F498D93-D1B4-4EA4-A375-DAFBE6D86B2F}">
      <formula1>-99999999999999</formula1>
      <formula2>99999999999999</formula2>
    </dataValidation>
    <dataValidation type="whole" allowBlank="1" showInputMessage="1" errorTitle="Whole Number Error" error="You must enter a whole number (no decimals or cents)." promptTitle="Number of transactions Row 10" prompt="Enter the Iowa branch's Number of transactions for the year for Row 10." sqref="G193" xr:uid="{2615C4D2-E0C7-4AE2-87C6-ADEC0D8892CC}">
      <formula1>-99999999999999</formula1>
      <formula2>99999999999999</formula2>
    </dataValidation>
    <dataValidation type="whole" allowBlank="1" showInputMessage="1" errorTitle="Whole Number Error" error="You must enter a whole number (no decimals or cents)." promptTitle="Number of transactions Row 11" prompt="Enter the Iowa branch's Number of transactions for the year for Row 11." sqref="G194" xr:uid="{8C333AEB-2F08-4498-B1A1-67E79BBD4AE7}">
      <formula1>-99999999999999</formula1>
      <formula2>99999999999999</formula2>
    </dataValidation>
    <dataValidation type="whole" allowBlank="1" showInputMessage="1" errorTitle="Whole Number Error" error="You must enter a whole number (no decimals or cents)." promptTitle="Number of transactions Row 12" prompt="Enter the Iowa branch's Number of transactions for the year for Row 12." sqref="G195" xr:uid="{BADEC2E0-6B26-4ECB-9896-A91CD7886C4D}">
      <formula1>-99999999999999</formula1>
      <formula2>99999999999999</formula2>
    </dataValidation>
    <dataValidation type="whole" allowBlank="1" showInputMessage="1" errorTitle="Whole Number Error" error="You must enter a whole number (no decimals or cents)." promptTitle="Number of transactions Row 13" prompt="Enter the Iowa branch's Number of transactions for the year for Row 13." sqref="G196" xr:uid="{6C3FF379-DB71-4AFB-BA91-686BCE654896}">
      <formula1>-99999999999999</formula1>
      <formula2>99999999999999</formula2>
    </dataValidation>
    <dataValidation type="whole" allowBlank="1" showInputMessage="1" errorTitle="Whole Number Error" error="You must enter a whole number (no decimals or cents)." promptTitle="Number of transactions Row 14" prompt="Enter the Iowa branch's Number of transactions for the year for Row 14." sqref="G197" xr:uid="{B2B766D3-E968-46DD-8E91-20E13B60CA8B}">
      <formula1>-99999999999999</formula1>
      <formula2>99999999999999</formula2>
    </dataValidation>
    <dataValidation type="whole" allowBlank="1" showInputMessage="1" errorTitle="Whole Number Error" error="You must enter a whole number (no decimals or cents)." promptTitle="Number of transactions Row 15" prompt="Enter the Iowa branch's Number of transactions for the year for Row 15." sqref="G198" xr:uid="{A8D66A58-0D39-4AE5-B5CA-097538451CDA}">
      <formula1>-99999999999999</formula1>
      <formula2>99999999999999</formula2>
    </dataValidation>
    <dataValidation type="whole" allowBlank="1" showInputMessage="1" errorTitle="Whole Number Error" error="You must enter a whole number (no decimals or cents)." promptTitle="Number of transactions Row 16" prompt="Enter the Iowa branch's Number of transactions for the year for Row 16." sqref="G199" xr:uid="{0A72FA97-6767-4566-AB5E-04319732697B}">
      <formula1>-99999999999999</formula1>
      <formula2>99999999999999</formula2>
    </dataValidation>
    <dataValidation type="whole" allowBlank="1" showInputMessage="1" errorTitle="Whole Number Error" error="You must enter a whole number (no decimals or cents)." promptTitle="Number of transactions Row 17" prompt="Enter the Iowa branch's Number of transactions for the year for Row 17." sqref="G200" xr:uid="{DB61797A-E428-48A0-AFD8-8399BAE335FC}">
      <formula1>-99999999999999</formula1>
      <formula2>99999999999999</formula2>
    </dataValidation>
    <dataValidation type="whole" allowBlank="1" showInputMessage="1" errorTitle="Whole Number Error" error="You must enter a whole number (no decimals or cents)." promptTitle="Number of transactions Row 18" prompt="Enter the Iowa branch's Number of transactions for the year for Row 18." sqref="G201" xr:uid="{1A42FB1D-8681-47B2-A7EC-6294674C749A}">
      <formula1>-99999999999999</formula1>
      <formula2>99999999999999</formula2>
    </dataValidation>
    <dataValidation type="whole" allowBlank="1" showInputMessage="1" errorTitle="Whole Number Error" error="You must enter a whole number (no decimals or cents)." promptTitle="Number of transactions Row 19" prompt="Enter the Iowa branch's Number of transactions for the year for Row 19." sqref="G202" xr:uid="{4D24CABD-A4C2-4123-9278-6146A773EA11}">
      <formula1>-99999999999999</formula1>
      <formula2>99999999999999</formula2>
    </dataValidation>
    <dataValidation type="whole" allowBlank="1" showInputMessage="1" errorTitle="Whole Number Error" error="You must enter a whole number (no decimals or cents)." promptTitle="Number of transactions Row 20" prompt="Enter the Iowa branch's Number of transactions for the year for Row 20." sqref="G203" xr:uid="{72C0DC40-19D3-4634-8C2F-F3B113BACC2D}">
      <formula1>-99999999999999</formula1>
      <formula2>99999999999999</formula2>
    </dataValidation>
    <dataValidation type="whole" allowBlank="1" showInputMessage="1" errorTitle="Whole Number Error" error="You must enter a whole number (no decimals or cents)." promptTitle="Number of transactions Row 21" prompt="Enter the Iowa branch's Number of transactions for the year for Row 21." sqref="G204" xr:uid="{AFC6CCFB-7F92-4EBE-9ACF-5431B1AC350A}">
      <formula1>-99999999999999</formula1>
      <formula2>99999999999999</formula2>
    </dataValidation>
    <dataValidation type="whole" allowBlank="1" showInputMessage="1" errorTitle="Whole Number Error" error="You must enter a whole number (no decimals or cents)." promptTitle="Number of transactions Row 22" prompt="Enter the Iowa branch's Number of transactions for the year for Row 22." sqref="G205" xr:uid="{B690AE5C-A977-417A-BFF0-C05A486B7DE7}">
      <formula1>-99999999999999</formula1>
      <formula2>99999999999999</formula2>
    </dataValidation>
    <dataValidation type="whole" allowBlank="1" showInputMessage="1" errorTitle="Whole Number Error" error="You must enter a whole number (no decimals or cents)." promptTitle="Number of transactions Row 23" prompt="Enter the Iowa branch's Number of transactions for the year for Row 23." sqref="G206" xr:uid="{3FF17DA4-636E-4D5C-8A67-AC086DE18310}">
      <formula1>-99999999999999</formula1>
      <formula2>99999999999999</formula2>
    </dataValidation>
    <dataValidation type="whole" allowBlank="1" showInputMessage="1" errorTitle="Whole Number Error" error="You must enter a whole number (no decimals or cents)." promptTitle="Number of transactions Row 24" prompt="Enter the Iowa branch's Number of transactions for the year for Row 24." sqref="G207" xr:uid="{F17BF6E8-E37F-4720-A682-3B1639B72B02}">
      <formula1>-99999999999999</formula1>
      <formula2>99999999999999</formula2>
    </dataValidation>
    <dataValidation type="whole" allowBlank="1" showInputMessage="1" errorTitle="Whole Number Error" error="You must enter a whole number (no decimals or cents)." promptTitle="Number of transactions Row 25" prompt="Enter the Iowa branch's Number of transactions for the year for Row 25." sqref="G208" xr:uid="{DB6D1703-ABD3-48B6-AC36-BF739D175140}">
      <formula1>-99999999999999</formula1>
      <formula2>99999999999999</formula2>
    </dataValidation>
    <dataValidation type="whole" allowBlank="1" showInputMessage="1" errorTitle="Whole Number Error" error="You must enter a whole number (no decimals or cents)." promptTitle="Number of transactions Row 26" prompt="Enter the Iowa branch's Number of transactions for the year for Row 26." sqref="G209" xr:uid="{EE52BBD2-BE1C-489D-B2DE-20A37709AD52}">
      <formula1>-99999999999999</formula1>
      <formula2>99999999999999</formula2>
    </dataValidation>
    <dataValidation type="whole" allowBlank="1" showInputMessage="1" errorTitle="Whole Number Error" error="You must enter a whole number (no decimals or cents)." promptTitle="Number of transactions Row 27" prompt="Enter the Iowa branch's Number of transactions for the year for Row 27." sqref="G210" xr:uid="{6A914026-273F-49B7-AFA1-9F93436AD192}">
      <formula1>-99999999999999</formula1>
      <formula2>99999999999999</formula2>
    </dataValidation>
    <dataValidation type="whole" allowBlank="1" showInputMessage="1" errorTitle="Whole Number Error" error="You must enter a whole number (no decimals or cents)." promptTitle="Number of transactions Row 28" prompt="Enter the Iowa branch's Number of transactions for the year for Row 28." sqref="G211" xr:uid="{1C176023-984D-4333-A0E0-5CB873347FDF}">
      <formula1>-99999999999999</formula1>
      <formula2>99999999999999</formula2>
    </dataValidation>
    <dataValidation type="whole" allowBlank="1" showInputMessage="1" errorTitle="Whole Number Error" error="You must enter a whole number (no decimals or cents)." promptTitle="Number of transactions Row 29" prompt="Enter the Iowa branch's Number of transactions for the year for Row 29." sqref="G212" xr:uid="{3472D492-86AF-451F-9174-F35F1E59DDFB}">
      <formula1>-99999999999999</formula1>
      <formula2>99999999999999</formula2>
    </dataValidation>
    <dataValidation type="whole" allowBlank="1" showInputMessage="1" errorTitle="Whole Number Error" error="You must enter a whole number (no decimals or cents)." promptTitle="Number of transactions Row 30" prompt="Enter the Iowa branch's Number of transactions for the year for Row 30." sqref="G213" xr:uid="{35891A33-5D69-40A2-B970-7A54864427B3}">
      <formula1>-99999999999999</formula1>
      <formula2>99999999999999</formula2>
    </dataValidation>
    <dataValidation type="whole" allowBlank="1" showInputMessage="1" errorTitle="Whole Number Error" error="You must enter a whole number (no decimals or cents)." promptTitle="Number of transactions Row 31" prompt="Enter the Iowa branch's Number of transactions for the year for Row 31." sqref="G214" xr:uid="{2BCBEA49-B11B-4722-B5E5-4A71A4D2B112}">
      <formula1>-99999999999999</formula1>
      <formula2>99999999999999</formula2>
    </dataValidation>
    <dataValidation type="whole" allowBlank="1" showInputMessage="1" errorTitle="Whole Number Error" error="You must enter a whole number (no decimals or cents)." promptTitle="Number of transactions Row 32" prompt="Enter the Iowa branch's Number of transactions for the year for Row 32." sqref="G215" xr:uid="{3123EB0D-B0BE-4655-BFDA-091E19F6F843}">
      <formula1>-99999999999999</formula1>
      <formula2>99999999999999</formula2>
    </dataValidation>
    <dataValidation type="whole" allowBlank="1" showInputMessage="1" errorTitle="Whole Number Error" error="You must enter a whole number (no decimals or cents)." promptTitle="Number of transactions Row 33" prompt="Enter the Iowa branch's Number of transactions for the year for Row 33." sqref="G216" xr:uid="{B3D54F0A-792C-4884-AA23-FA9785FD9B5A}">
      <formula1>-99999999999999</formula1>
      <formula2>99999999999999</formula2>
    </dataValidation>
    <dataValidation type="whole" allowBlank="1" showInputMessage="1" errorTitle="Whole Number Error" error="You must enter a whole number (no decimals or cents)." promptTitle="Number of transactions Row 34" prompt="Enter the Iowa branch's Number of transactions for the year for Row 34." sqref="G217" xr:uid="{E5E71359-FBEC-419B-84DE-75280C355EB9}">
      <formula1>-99999999999999</formula1>
      <formula2>99999999999999</formula2>
    </dataValidation>
    <dataValidation type="whole" allowBlank="1" showInputMessage="1" errorTitle="Whole Number Error" error="You must enter a whole number (no decimals or cents)." promptTitle="Number of transactions Row 35" prompt="Enter the Iowa branch's Number of transactions for the year for Row 35." sqref="G218" xr:uid="{B5CB4FB0-448E-42D2-B4F0-070E97C1BF88}">
      <formula1>-99999999999999</formula1>
      <formula2>99999999999999</formula2>
    </dataValidation>
    <dataValidation type="whole" allowBlank="1" showInputMessage="1" errorTitle="Whole Number Error" error="You must enter a whole number (no decimals or cents)." promptTitle="Number of transactions Row 36" prompt="Enter the Iowa branch's Number of transactions for the year for Row 36." sqref="G219" xr:uid="{E2F1A3B6-2C60-44E4-B757-B52BA2A087D4}">
      <formula1>-99999999999999</formula1>
      <formula2>99999999999999</formula2>
    </dataValidation>
    <dataValidation type="whole" allowBlank="1" showInputMessage="1" errorTitle="Whole Number Error" error="You must enter a whole number (no decimals or cents)." promptTitle="Number of transactions Row 37" prompt="Enter the Iowa branch's Number of transactions for the year for Row 37." sqref="G220" xr:uid="{49DE35FD-EFCA-4610-B0C8-9D2D5541D0D0}">
      <formula1>-99999999999999</formula1>
      <formula2>99999999999999</formula2>
    </dataValidation>
    <dataValidation type="whole" allowBlank="1" showInputMessage="1" errorTitle="Whole Number Error" error="You must enter a whole number (no decimals or cents)." promptTitle="Number of transactions Row 38" prompt="Enter the Iowa branch's Number of transactions for the year for Row 38." sqref="G221" xr:uid="{B5D2A729-A685-4966-B234-CF72CD5DE87B}">
      <formula1>-99999999999999</formula1>
      <formula2>99999999999999</formula2>
    </dataValidation>
    <dataValidation type="whole" allowBlank="1" showInputMessage="1" errorTitle="Whole Number Error" error="You must enter a whole number (no decimals or cents)." promptTitle="Number of transactions Row 39" prompt="Enter the Iowa branch's Number of transactions for the year for Row 39." sqref="G222" xr:uid="{C90FCBB3-56CE-4895-A318-3C789D8C405C}">
      <formula1>-99999999999999</formula1>
      <formula2>99999999999999</formula2>
    </dataValidation>
    <dataValidation type="whole" allowBlank="1" showInputMessage="1" errorTitle="Whole Number Error" error="You must enter a whole number (no decimals or cents)." promptTitle="Number of transactions Row 40" prompt="Enter the Iowa branch's Number of transactions for the year for Row 40." sqref="G223" xr:uid="{16596CCB-1680-4D5A-8EFA-ACA7765405C7}">
      <formula1>-99999999999999</formula1>
      <formula2>99999999999999</formula2>
    </dataValidation>
    <dataValidation type="whole" allowBlank="1" showInputMessage="1" errorTitle="Whole Number Error" error="You must enter a whole number (no decimals or cents)." promptTitle="Amount of transactions Row 1" prompt="Enter the Iowa branch's Amount of transactions for the year for Row 1." sqref="H184" xr:uid="{29E1595F-2B28-4791-B14A-10EDBD49FEE6}">
      <formula1>-99999999999999</formula1>
      <formula2>99999999999999</formula2>
    </dataValidation>
    <dataValidation type="whole" allowBlank="1" showInputMessage="1" errorTitle="Whole Number Error" error="You must enter a whole number (no decimals or cents)." promptTitle="Amount of transactions Row 2" prompt="Enter the Iowa branch's Amount of transactions for the year for Row 2." sqref="H185" xr:uid="{30E3068D-04E6-47A9-87A7-A38C53267F7C}">
      <formula1>-99999999999999</formula1>
      <formula2>99999999999999</formula2>
    </dataValidation>
    <dataValidation type="whole" allowBlank="1" showInputMessage="1" errorTitle="Whole Number Error" error="You must enter a whole number (no decimals or cents)." promptTitle="Amount of transactions Row 3" prompt="Enter the Iowa branch's Amount of transactions for the year for Row 3." sqref="H186" xr:uid="{720AB322-ED8A-4EA0-8791-4834C8A5E2A5}">
      <formula1>-99999999999999</formula1>
      <formula2>99999999999999</formula2>
    </dataValidation>
    <dataValidation type="whole" allowBlank="1" showInputMessage="1" errorTitle="Whole Number Error" error="You must enter a whole number (no decimals or cents)." promptTitle="Amount of transactions Row 4" prompt="Enter the Iowa branch's Amount of transactions for the year for Row 4." sqref="H187" xr:uid="{B32B4BDA-47A6-4F19-BD6E-9F99D8B53C1F}">
      <formula1>-99999999999999</formula1>
      <formula2>99999999999999</formula2>
    </dataValidation>
    <dataValidation type="whole" allowBlank="1" showInputMessage="1" errorTitle="Whole Number Error" error="You must enter a whole number (no decimals or cents)." promptTitle="Amount of transactions Row 5" prompt="Enter the Iowa branch's Amount of transactions for the year for Row 5." sqref="H188" xr:uid="{88146ABA-6EF1-49D1-8743-FC7EE1C7DF4E}">
      <formula1>-99999999999999</formula1>
      <formula2>99999999999999</formula2>
    </dataValidation>
    <dataValidation type="whole" allowBlank="1" showInputMessage="1" errorTitle="Whole Number Error" error="You must enter a whole number (no decimals or cents)." promptTitle="Amount of transactions Row 6" prompt="Enter the Iowa branch's Amount of transactions for the year for Row 6." sqref="H189" xr:uid="{1BA0AC0B-20AB-46D1-B7A0-33412BA7DAFC}">
      <formula1>-99999999999999</formula1>
      <formula2>99999999999999</formula2>
    </dataValidation>
    <dataValidation type="whole" allowBlank="1" showInputMessage="1" errorTitle="Whole Number Error" error="You must enter a whole number (no decimals or cents)." promptTitle="Amount of transactions Row 7" prompt="Enter the Iowa branch's Amount of transactions for the year for Row 7." sqref="H190" xr:uid="{1BA37985-273C-402B-8CF3-8B1C15F80899}">
      <formula1>-99999999999999</formula1>
      <formula2>99999999999999</formula2>
    </dataValidation>
    <dataValidation type="whole" allowBlank="1" showInputMessage="1" errorTitle="Whole Number Error" error="You must enter a whole number (no decimals or cents)." promptTitle="Amount of transactions Row 8" prompt="Enter the Iowa branch's Amount of transactions for the year for Row 8." sqref="H191" xr:uid="{357F9659-65B2-4DE8-BD6F-67DBABBDC0DB}">
      <formula1>-99999999999999</formula1>
      <formula2>99999999999999</formula2>
    </dataValidation>
    <dataValidation type="whole" allowBlank="1" showInputMessage="1" errorTitle="Whole Number Error" error="You must enter a whole number (no decimals or cents)." promptTitle="Amount of transactions Row 9" prompt="Enter the Iowa branch's Amount of transactions for the year for Row 9." sqref="H192" xr:uid="{E21677A4-F035-4681-9379-B0C5CB26B0C7}">
      <formula1>-99999999999999</formula1>
      <formula2>99999999999999</formula2>
    </dataValidation>
    <dataValidation type="whole" allowBlank="1" showInputMessage="1" errorTitle="Whole Number Error" error="You must enter a whole number (no decimals or cents)." promptTitle="Amount of transactions Row 10" prompt="Enter the Iowa branch's Amount of transactions for the year for Row 10." sqref="H193" xr:uid="{4C47ADB7-9DCD-423B-AA0C-1355CFD51A4E}">
      <formula1>-99999999999999</formula1>
      <formula2>99999999999999</formula2>
    </dataValidation>
    <dataValidation type="whole" allowBlank="1" showInputMessage="1" errorTitle="Whole Number Error" error="You must enter a whole number (no decimals or cents)." promptTitle="Amount of transactions Row 11" prompt="Enter the Iowa branch's Amount of transactions for the year for Row 11." sqref="H194" xr:uid="{8275ADDA-A7E0-4BE8-9441-192F21C49030}">
      <formula1>-99999999999999</formula1>
      <formula2>99999999999999</formula2>
    </dataValidation>
    <dataValidation type="whole" allowBlank="1" showInputMessage="1" errorTitle="Whole Number Error" error="You must enter a whole number (no decimals or cents)." promptTitle="Amount of transactions Row 12" prompt="Enter the Iowa branch's Amount of transactions for the year for Row 12." sqref="H195" xr:uid="{EEE555DC-31CC-4A20-BA66-38B9FDD881B6}">
      <formula1>-99999999999999</formula1>
      <formula2>99999999999999</formula2>
    </dataValidation>
    <dataValidation type="whole" allowBlank="1" showInputMessage="1" errorTitle="Whole Number Error" error="You must enter a whole number (no decimals or cents)." promptTitle="Amount of transactions Row 13" prompt="Enter the Iowa branch's Amount of transactions for the year for Row 13." sqref="H196" xr:uid="{578DCE28-1561-4C53-9EF7-EB276F66112E}">
      <formula1>-99999999999999</formula1>
      <formula2>99999999999999</formula2>
    </dataValidation>
    <dataValidation type="whole" allowBlank="1" showInputMessage="1" errorTitle="Whole Number Error" error="You must enter a whole number (no decimals or cents)." promptTitle="Amount of transactions Row 14" prompt="Enter the Iowa branch's Amount of transactions for the year for Row 14." sqref="H197" xr:uid="{3D376026-9164-42BB-86E0-EFDCE3C8ED18}">
      <formula1>-99999999999999</formula1>
      <formula2>99999999999999</formula2>
    </dataValidation>
    <dataValidation type="whole" allowBlank="1" showInputMessage="1" errorTitle="Whole Number Error" error="You must enter a whole number (no decimals or cents)." promptTitle="Amount of transactions Row 15" prompt="Enter the Iowa branch's Amount of transactions for the year for Row 15." sqref="H198" xr:uid="{943D3B29-F35A-41D4-8961-128D76A2371F}">
      <formula1>-99999999999999</formula1>
      <formula2>99999999999999</formula2>
    </dataValidation>
    <dataValidation type="whole" allowBlank="1" showInputMessage="1" errorTitle="Whole Number Error" error="You must enter a whole number (no decimals or cents)." promptTitle="Amount of transactions Row 16" prompt="Enter the Iowa branch's Amount of transactions for the year for Row 16." sqref="H199" xr:uid="{FAFA55E7-D1F5-4442-A8DF-B6F56D6002BF}">
      <formula1>-99999999999999</formula1>
      <formula2>99999999999999</formula2>
    </dataValidation>
    <dataValidation type="whole" allowBlank="1" showInputMessage="1" errorTitle="Whole Number Error" error="You must enter a whole number (no decimals or cents)." promptTitle="Amount of transactions Row 17" prompt="Enter the Iowa branch's Amount of transactions for the year for Row 17." sqref="H200" xr:uid="{005ED98C-8B21-4566-9500-9025C91692E4}">
      <formula1>-99999999999999</formula1>
      <formula2>99999999999999</formula2>
    </dataValidation>
    <dataValidation type="whole" allowBlank="1" showInputMessage="1" errorTitle="Whole Number Error" error="You must enter a whole number (no decimals or cents)." promptTitle="Amount of transactions Row 18" prompt="Enter the Iowa branch's Amount of transactions for the year for Row 18." sqref="H201" xr:uid="{B311F997-7019-42CB-A611-2F0B2E60868A}">
      <formula1>-99999999999999</formula1>
      <formula2>99999999999999</formula2>
    </dataValidation>
    <dataValidation type="whole" allowBlank="1" showInputMessage="1" errorTitle="Whole Number Error" error="You must enter a whole number (no decimals or cents)." promptTitle="Amount of transactions Row 19" prompt="Enter the Iowa branch's Amount of transactions for the year for Row 19." sqref="H202" xr:uid="{15D8182C-A8E8-41B1-B390-4B5D188DB2B2}">
      <formula1>-99999999999999</formula1>
      <formula2>99999999999999</formula2>
    </dataValidation>
    <dataValidation type="whole" allowBlank="1" showInputMessage="1" errorTitle="Whole Number Error" error="You must enter a whole number (no decimals or cents)." promptTitle="Amount of transactions Row 20" prompt="Enter the Iowa branch's Amount of transactions for the year for Row 20." sqref="H203" xr:uid="{08BD4C7A-3FDB-45C7-A50D-A58E607D208B}">
      <formula1>-99999999999999</formula1>
      <formula2>99999999999999</formula2>
    </dataValidation>
    <dataValidation type="whole" allowBlank="1" showInputMessage="1" errorTitle="Whole Number Error" error="You must enter a whole number (no decimals or cents)." promptTitle="Amount of transactions Row 21" prompt="Enter the Iowa branch's Amount of transactions for the year for Row 21." sqref="H204" xr:uid="{4F4E4FF7-D75A-4F69-8EC9-85641E9F2C29}">
      <formula1>-99999999999999</formula1>
      <formula2>99999999999999</formula2>
    </dataValidation>
    <dataValidation type="whole" allowBlank="1" showInputMessage="1" errorTitle="Whole Number Error" error="You must enter a whole number (no decimals or cents)." promptTitle="Amount of transactions Row 22" prompt="Enter the Iowa branch's Amount of transactions for the year for Row 22." sqref="H205" xr:uid="{2A06A451-D38F-474B-B377-60B2F99467E3}">
      <formula1>-99999999999999</formula1>
      <formula2>99999999999999</formula2>
    </dataValidation>
    <dataValidation type="whole" allowBlank="1" showInputMessage="1" errorTitle="Whole Number Error" error="You must enter a whole number (no decimals or cents)." promptTitle="Amount of transactions Row 23" prompt="Enter the Iowa branch's Amount of transactions for the year for Row 23." sqref="H206" xr:uid="{E6414E2C-D018-4977-B006-3975445C89DE}">
      <formula1>-99999999999999</formula1>
      <formula2>99999999999999</formula2>
    </dataValidation>
    <dataValidation type="whole" allowBlank="1" showInputMessage="1" errorTitle="Whole Number Error" error="You must enter a whole number (no decimals or cents)." promptTitle="Amount of transactions Row 24" prompt="Enter the Iowa branch's Amount of transactions for the year for Row 24." sqref="H207" xr:uid="{80B27DA6-8196-4C2A-A435-079596D00616}">
      <formula1>-99999999999999</formula1>
      <formula2>99999999999999</formula2>
    </dataValidation>
    <dataValidation type="whole" allowBlank="1" showInputMessage="1" errorTitle="Whole Number Error" error="You must enter a whole number (no decimals or cents)." promptTitle="Amount of transactions Row 25" prompt="Enter the Iowa branch's Amount of transactions for the year for Row 25." sqref="H208" xr:uid="{396E876E-05DD-4A91-8FDD-0151ABA7DF48}">
      <formula1>-99999999999999</formula1>
      <formula2>99999999999999</formula2>
    </dataValidation>
    <dataValidation type="whole" allowBlank="1" showInputMessage="1" errorTitle="Whole Number Error" error="You must enter a whole number (no decimals or cents)." promptTitle="Amount of transactions Row 26" prompt="Enter the Iowa branch's Amount of transactions for the year for Row 26." sqref="H209" xr:uid="{696C1C02-D32B-48ED-9E80-91CB69267ACA}">
      <formula1>-99999999999999</formula1>
      <formula2>99999999999999</formula2>
    </dataValidation>
    <dataValidation type="whole" allowBlank="1" showInputMessage="1" errorTitle="Whole Number Error" error="You must enter a whole number (no decimals or cents)." promptTitle="Amount of transactions Row 27" prompt="Enter the Iowa branch's Amount of transactions for the year for Row 27." sqref="H210" xr:uid="{68EDAF11-2C81-4E82-A983-C981D106F68D}">
      <formula1>-99999999999999</formula1>
      <formula2>99999999999999</formula2>
    </dataValidation>
    <dataValidation type="whole" allowBlank="1" showInputMessage="1" errorTitle="Whole Number Error" error="You must enter a whole number (no decimals or cents)." promptTitle="Amount of transactions Row 28" prompt="Enter the Iowa branch's Amount of transactions for the year for Row 28." sqref="H211" xr:uid="{7B7702F2-EE3F-46E7-8A54-CF8D81945076}">
      <formula1>-99999999999999</formula1>
      <formula2>99999999999999</formula2>
    </dataValidation>
    <dataValidation type="whole" allowBlank="1" showInputMessage="1" errorTitle="Whole Number Error" error="You must enter a whole number (no decimals or cents)." promptTitle="Amount of transactions Row 29" prompt="Enter the Iowa branch's Amount of transactions for the year for Row 29." sqref="H212" xr:uid="{FC69E606-5E49-485F-9F98-0CC5D941A27B}">
      <formula1>-99999999999999</formula1>
      <formula2>99999999999999</formula2>
    </dataValidation>
    <dataValidation type="whole" allowBlank="1" showInputMessage="1" errorTitle="Whole Number Error" error="You must enter a whole number (no decimals or cents)." promptTitle="Amount of transactions Row 30" prompt="Enter the Iowa branch's Amount of transactions for the year for Row 30." sqref="H213" xr:uid="{1EF0CE45-2F79-4A00-9699-AB4325893179}">
      <formula1>-99999999999999</formula1>
      <formula2>99999999999999</formula2>
    </dataValidation>
    <dataValidation type="whole" allowBlank="1" showInputMessage="1" errorTitle="Whole Number Error" error="You must enter a whole number (no decimals or cents)." promptTitle="Amount of transactions Row 31" prompt="Enter the Iowa branch's Amount of transactions for the year for Row 31." sqref="H214" xr:uid="{548E0E3A-2A81-4825-B82A-1901CA2FE019}">
      <formula1>-99999999999999</formula1>
      <formula2>99999999999999</formula2>
    </dataValidation>
    <dataValidation type="whole" allowBlank="1" showInputMessage="1" errorTitle="Whole Number Error" error="You must enter a whole number (no decimals or cents)." promptTitle="Amount of transactions Row 32" prompt="Enter the Iowa branch's Amount of transactions for the year for Row 32." sqref="H215" xr:uid="{6EDD2E8E-D888-4F95-A582-A4A41221A312}">
      <formula1>-99999999999999</formula1>
      <formula2>99999999999999</formula2>
    </dataValidation>
    <dataValidation type="whole" allowBlank="1" showInputMessage="1" errorTitle="Whole Number Error" error="You must enter a whole number (no decimals or cents)." promptTitle="Amount of transactions Row 33" prompt="Enter the Iowa branch's Amount of transactions for the year for Row 33." sqref="H216" xr:uid="{38A39172-EBA1-4DA7-AFDD-85AA86253C60}">
      <formula1>-99999999999999</formula1>
      <formula2>99999999999999</formula2>
    </dataValidation>
    <dataValidation type="whole" allowBlank="1" showInputMessage="1" errorTitle="Whole Number Error" error="You must enter a whole number (no decimals or cents)." promptTitle="Amount of transactions Row 34" prompt="Enter the Iowa branch's Amount of transactions for the year for Row 34." sqref="H217" xr:uid="{752A1B36-93EA-43CB-B70D-972B13D79785}">
      <formula1>-99999999999999</formula1>
      <formula2>99999999999999</formula2>
    </dataValidation>
    <dataValidation type="whole" allowBlank="1" showInputMessage="1" errorTitle="Whole Number Error" error="You must enter a whole number (no decimals or cents)." promptTitle="Amount of transactions Row 35" prompt="Enter the Iowa branch's Amount of transactions for the year for Row 35." sqref="H218" xr:uid="{0FE67A16-F71F-4ACA-83FB-ABEB86077501}">
      <formula1>-99999999999999</formula1>
      <formula2>99999999999999</formula2>
    </dataValidation>
    <dataValidation type="whole" allowBlank="1" showInputMessage="1" errorTitle="Whole Number Error" error="You must enter a whole number (no decimals or cents)." promptTitle="Amount of transactions Row 36" prompt="Enter the Iowa branch's Amount of transactions for the year for Row 36." sqref="H219" xr:uid="{2E87EC73-ED35-4462-9924-D874ECF4FA4C}">
      <formula1>-99999999999999</formula1>
      <formula2>99999999999999</formula2>
    </dataValidation>
    <dataValidation type="whole" allowBlank="1" showInputMessage="1" errorTitle="Whole Number Error" error="You must enter a whole number (no decimals or cents)." promptTitle="Amount of transactions Row 37" prompt="Enter the Iowa branch's Amount of transactions for the year for Row 37." sqref="H220" xr:uid="{6054D7F8-2B7A-43A0-873E-29EE7257FCF1}">
      <formula1>-99999999999999</formula1>
      <formula2>99999999999999</formula2>
    </dataValidation>
    <dataValidation type="whole" allowBlank="1" showInputMessage="1" errorTitle="Whole Number Error" error="You must enter a whole number (no decimals or cents)." promptTitle="Amount of transactions Row 38" prompt="Enter the Iowa branch's Amount of transactions for the year for Row 38." sqref="H221" xr:uid="{8E4401D2-21E4-4833-A941-706070445296}">
      <formula1>-99999999999999</formula1>
      <formula2>99999999999999</formula2>
    </dataValidation>
    <dataValidation type="whole" allowBlank="1" showInputMessage="1" errorTitle="Whole Number Error" error="You must enter a whole number (no decimals or cents)." promptTitle="Amount of transactions Row 39" prompt="Enter the Iowa branch's Amount of transactions for the year for Row 39." sqref="H222" xr:uid="{F14AC5F1-E4F4-410A-A298-00E0CA728AFA}">
      <formula1>-99999999999999</formula1>
      <formula2>99999999999999</formula2>
    </dataValidation>
    <dataValidation type="whole" allowBlank="1" showInputMessage="1" errorTitle="Whole Number Error" error="You must enter a whole number (no decimals or cents)." promptTitle="Amount of transactions Row 40" prompt="Enter the Iowa branch's Amount of transactions for the year for Row 40." sqref="H223" xr:uid="{AACECE02-7E63-4F2A-A1A3-2C87E4E745C2}">
      <formula1>-99999999999999</formula1>
      <formula2>99999999999999</formula2>
    </dataValidation>
    <dataValidation type="whole" allowBlank="1" showInputMessage="1" errorTitle="Whole Number Error" error="You must enter a whole number (no decimals or cents)." promptTitle="Number of customers Row 1" prompt="Enter the Iowa branch's Number of different customers for Row 1." sqref="I184" xr:uid="{F8A3B646-D698-463C-A7A9-24AB70615679}">
      <formula1>-99999999999999</formula1>
      <formula2>99999999999999</formula2>
    </dataValidation>
    <dataValidation type="whole" allowBlank="1" showInputMessage="1" errorTitle="Whole Number Error" error="You must enter a whole number (no decimals or cents)." promptTitle="Number of customers Row 2" prompt="Enter the Iowa branch's Number of different customers for Row 2." sqref="I185" xr:uid="{5CF7C515-DCDC-4379-8D43-7B48DAEB4FEB}">
      <formula1>-99999999999999</formula1>
      <formula2>99999999999999</formula2>
    </dataValidation>
    <dataValidation type="whole" allowBlank="1" showInputMessage="1" errorTitle="Whole Number Error" error="You must enter a whole number (no decimals or cents)." promptTitle="Number of customers Row 3" prompt="Enter the Iowa branch's Number of different customers for Row 3." sqref="I186" xr:uid="{7BF42977-7A6D-4036-9532-4621C1FC13E0}">
      <formula1>-99999999999999</formula1>
      <formula2>99999999999999</formula2>
    </dataValidation>
    <dataValidation type="whole" allowBlank="1" showInputMessage="1" errorTitle="Whole Number Error" error="You must enter a whole number (no decimals or cents)." promptTitle="Number of customers Row 4" prompt="Enter the Iowa branch's Number of different customers for Row 4." sqref="I187" xr:uid="{D066FAE9-671F-499E-9270-E19E02822D6A}">
      <formula1>-99999999999999</formula1>
      <formula2>99999999999999</formula2>
    </dataValidation>
    <dataValidation type="whole" allowBlank="1" showInputMessage="1" errorTitle="Whole Number Error" error="You must enter a whole number (no decimals or cents)." promptTitle="Number of customers Row 5" prompt="Enter the Iowa branch's Number of different customers for Row 5." sqref="I188" xr:uid="{E532E469-04C0-475F-B676-B87C778B2549}">
      <formula1>-99999999999999</formula1>
      <formula2>99999999999999</formula2>
    </dataValidation>
    <dataValidation type="whole" allowBlank="1" showInputMessage="1" errorTitle="Whole Number Error" error="You must enter a whole number (no decimals or cents)." promptTitle="Number of customers Row 6" prompt="Enter the Iowa branch's Number of different customers for Row 6." sqref="I189" xr:uid="{FC0FA4DD-CEBE-47AD-B9FC-98EAA6BB9BAC}">
      <formula1>-99999999999999</formula1>
      <formula2>99999999999999</formula2>
    </dataValidation>
    <dataValidation type="whole" allowBlank="1" showInputMessage="1" errorTitle="Whole Number Error" error="You must enter a whole number (no decimals or cents)." promptTitle="Number of customers Row 7" prompt="Enter the Iowa branch's Number of different customers for Row 7." sqref="I190" xr:uid="{C2536F41-C3FB-4E15-A676-D4E2D22E5FB7}">
      <formula1>-99999999999999</formula1>
      <formula2>99999999999999</formula2>
    </dataValidation>
    <dataValidation type="whole" allowBlank="1" showInputMessage="1" errorTitle="Whole Number Error" error="You must enter a whole number (no decimals or cents)." promptTitle="Number of customers Row 8" prompt="Enter the Iowa branch's Number of different customers for Row 8." sqref="I191" xr:uid="{58B3158C-88F3-4117-A09D-912487F809CE}">
      <formula1>-99999999999999</formula1>
      <formula2>99999999999999</formula2>
    </dataValidation>
    <dataValidation type="whole" allowBlank="1" showInputMessage="1" errorTitle="Whole Number Error" error="You must enter a whole number (no decimals or cents)." promptTitle="Number of customers Row 9" prompt="Enter the Iowa branch's Number of different customers for Row 9." sqref="I192" xr:uid="{89D3DF6B-E862-4764-B650-E0FE2BBF820F}">
      <formula1>-99999999999999</formula1>
      <formula2>99999999999999</formula2>
    </dataValidation>
    <dataValidation type="whole" allowBlank="1" showInputMessage="1" errorTitle="Whole Number Error" error="You must enter a whole number (no decimals or cents)." promptTitle="Number of customers Row 10" prompt="Enter the Iowa branch's Number of different customers for Row 10." sqref="I193" xr:uid="{7BF803F9-EEF8-4084-A71B-66E7FC78A4F3}">
      <formula1>-99999999999999</formula1>
      <formula2>99999999999999</formula2>
    </dataValidation>
    <dataValidation type="whole" allowBlank="1" showInputMessage="1" errorTitle="Whole Number Error" error="You must enter a whole number (no decimals or cents)." promptTitle="Number of customers Row 11" prompt="Enter the Iowa branch's Number of different customers for Row 11." sqref="I194" xr:uid="{79F424BB-E3E0-4C75-AB15-04482B297FBB}">
      <formula1>-99999999999999</formula1>
      <formula2>99999999999999</formula2>
    </dataValidation>
    <dataValidation type="whole" allowBlank="1" showInputMessage="1" errorTitle="Whole Number Error" error="You must enter a whole number (no decimals or cents)." promptTitle="Number of customers Row 12" prompt="Enter the Iowa branch's Number of different customers for Row 12." sqref="I195" xr:uid="{86024A05-A19B-45EA-94CA-D25D53F2003F}">
      <formula1>-99999999999999</formula1>
      <formula2>99999999999999</formula2>
    </dataValidation>
    <dataValidation type="whole" allowBlank="1" showInputMessage="1" errorTitle="Whole Number Error" error="You must enter a whole number (no decimals or cents)." promptTitle="Number of customers Row 13" prompt="Enter the Iowa branch's Number of different customers for Row 13." sqref="I196" xr:uid="{3AA1CB85-4B8C-466D-9AF2-6E987EDE070D}">
      <formula1>-99999999999999</formula1>
      <formula2>99999999999999</formula2>
    </dataValidation>
    <dataValidation type="whole" allowBlank="1" showInputMessage="1" errorTitle="Whole Number Error" error="You must enter a whole number (no decimals or cents)." promptTitle="Number of customers Row 14" prompt="Enter the Iowa branch's Number of different customers for Row 14." sqref="I197" xr:uid="{B5771755-C9EF-4C75-B55D-18E43CB920D3}">
      <formula1>-99999999999999</formula1>
      <formula2>99999999999999</formula2>
    </dataValidation>
    <dataValidation type="whole" allowBlank="1" showInputMessage="1" errorTitle="Whole Number Error" error="You must enter a whole number (no decimals or cents)." promptTitle="Number of customers Row 15" prompt="Enter the Iowa branch's Number of different customers for Row 15." sqref="I198" xr:uid="{E365558F-7592-492A-B938-79C3506005DC}">
      <formula1>-99999999999999</formula1>
      <formula2>99999999999999</formula2>
    </dataValidation>
    <dataValidation type="whole" allowBlank="1" showInputMessage="1" errorTitle="Whole Number Error" error="You must enter a whole number (no decimals or cents)." promptTitle="Number of customers Row 16" prompt="Enter the Iowa branch's Number of different customers for Row 16." sqref="I199" xr:uid="{288CD11D-77F6-4D82-ADEB-BF5473738E2D}">
      <formula1>-99999999999999</formula1>
      <formula2>99999999999999</formula2>
    </dataValidation>
    <dataValidation type="whole" allowBlank="1" showInputMessage="1" errorTitle="Whole Number Error" error="You must enter a whole number (no decimals or cents)." promptTitle="Number of customers Row 17" prompt="Enter the Iowa branch's Number of different customers for Row 17." sqref="I200" xr:uid="{55139A31-0342-4C7D-B457-31C231DB04E7}">
      <formula1>-99999999999999</formula1>
      <formula2>99999999999999</formula2>
    </dataValidation>
    <dataValidation type="whole" allowBlank="1" showInputMessage="1" errorTitle="Whole Number Error" error="You must enter a whole number (no decimals or cents)." promptTitle="Number of customers Row 18" prompt="Enter the Iowa branch's Number of different customers for Row 18." sqref="I201" xr:uid="{2DF583F1-FDF9-412D-A781-FB3F07EDB342}">
      <formula1>-99999999999999</formula1>
      <formula2>99999999999999</formula2>
    </dataValidation>
    <dataValidation type="whole" allowBlank="1" showInputMessage="1" errorTitle="Whole Number Error" error="You must enter a whole number (no decimals or cents)." promptTitle="Number of customers Row 19" prompt="Enter the Iowa branch's Number of different customers for Row 19." sqref="I202" xr:uid="{5238FD67-1CC9-4445-9D6D-FEC791D1FB9B}">
      <formula1>-99999999999999</formula1>
      <formula2>99999999999999</formula2>
    </dataValidation>
    <dataValidation type="whole" allowBlank="1" showInputMessage="1" errorTitle="Whole Number Error" error="You must enter a whole number (no decimals or cents)." promptTitle="Number of customers Row 20" prompt="Enter the Iowa branch's Number of different customers for Row 20." sqref="I203" xr:uid="{E233020A-E25B-4C1A-A20A-F99202CB2585}">
      <formula1>-99999999999999</formula1>
      <formula2>99999999999999</formula2>
    </dataValidation>
    <dataValidation type="whole" allowBlank="1" showInputMessage="1" errorTitle="Whole Number Error" error="You must enter a whole number (no decimals or cents)." promptTitle="Number of customers Row 21" prompt="Enter the Iowa branch's Number of different customers for Row 21." sqref="I204" xr:uid="{7D1BF9DB-5302-4FF1-B3F8-5AF30E19D9D0}">
      <formula1>-99999999999999</formula1>
      <formula2>99999999999999</formula2>
    </dataValidation>
    <dataValidation type="whole" allowBlank="1" showInputMessage="1" errorTitle="Whole Number Error" error="You must enter a whole number (no decimals or cents)." promptTitle="Number of customers Row 22" prompt="Enter the Iowa branch's Number of different customers for Row 22." sqref="I205" xr:uid="{CB46BB86-C81A-4CA2-ACC3-6751D46085F8}">
      <formula1>-99999999999999</formula1>
      <formula2>99999999999999</formula2>
    </dataValidation>
    <dataValidation type="whole" allowBlank="1" showInputMessage="1" errorTitle="Whole Number Error" error="You must enter a whole number (no decimals or cents)." promptTitle="Number of customers Row 23" prompt="Enter the Iowa branch's Number of different customers for Row 23." sqref="I206" xr:uid="{75D18680-6D4C-432F-94A6-6B4575E654E1}">
      <formula1>-99999999999999</formula1>
      <formula2>99999999999999</formula2>
    </dataValidation>
    <dataValidation type="whole" allowBlank="1" showInputMessage="1" errorTitle="Whole Number Error" error="You must enter a whole number (no decimals or cents)." promptTitle="Number of customers Row 24" prompt="Enter the Iowa branch's Number of different customers for Row 24." sqref="I207" xr:uid="{2EB568AB-4E66-46EA-95B6-0E285BF6AE9B}">
      <formula1>-99999999999999</formula1>
      <formula2>99999999999999</formula2>
    </dataValidation>
    <dataValidation type="whole" allowBlank="1" showInputMessage="1" errorTitle="Whole Number Error" error="You must enter a whole number (no decimals or cents)." promptTitle="Number of customers Row 25" prompt="Enter the Iowa branch's Number of different customers for Row 25." sqref="I208" xr:uid="{3B81E19C-6454-4721-9B18-3BFA5AABA3F5}">
      <formula1>-99999999999999</formula1>
      <formula2>99999999999999</formula2>
    </dataValidation>
    <dataValidation type="whole" allowBlank="1" showInputMessage="1" errorTitle="Whole Number Error" error="You must enter a whole number (no decimals or cents)." promptTitle="Number of customers Row 26" prompt="Enter the Iowa branch's Number of different customers for Row 26." sqref="I209" xr:uid="{CD918692-68E2-45B7-9AE3-23E812223949}">
      <formula1>-99999999999999</formula1>
      <formula2>99999999999999</formula2>
    </dataValidation>
    <dataValidation type="whole" allowBlank="1" showInputMessage="1" errorTitle="Whole Number Error" error="You must enter a whole number (no decimals or cents)." promptTitle="Number of customers Row 27" prompt="Enter the Iowa branch's Number of different customers for Row 27." sqref="I210" xr:uid="{10A7D7E4-777F-47F3-B972-2E33A38A3AD2}">
      <formula1>-99999999999999</formula1>
      <formula2>99999999999999</formula2>
    </dataValidation>
    <dataValidation type="whole" allowBlank="1" showInputMessage="1" errorTitle="Whole Number Error" error="You must enter a whole number (no decimals or cents)." promptTitle="Number of customers Row 28" prompt="Enter the Iowa branch's Number of different customers for Row 28." sqref="I211" xr:uid="{A24C1FB4-A608-46C5-8EBF-8BB7E6D189B9}">
      <formula1>-99999999999999</formula1>
      <formula2>99999999999999</formula2>
    </dataValidation>
    <dataValidation type="whole" allowBlank="1" showInputMessage="1" errorTitle="Whole Number Error" error="You must enter a whole number (no decimals or cents)." promptTitle="Number of customers Row 29" prompt="Enter the Iowa branch's Number of different customers for Row 29." sqref="I212" xr:uid="{F069A391-2421-4CE6-927D-50B7C0DC4ED0}">
      <formula1>-99999999999999</formula1>
      <formula2>99999999999999</formula2>
    </dataValidation>
    <dataValidation type="whole" allowBlank="1" showInputMessage="1" errorTitle="Whole Number Error" error="You must enter a whole number (no decimals or cents)." promptTitle="Number of customers Row 30" prompt="Enter the Iowa branch's Number of different customers for Row 30." sqref="I213" xr:uid="{89E9A999-CC40-4826-929B-5D5E4BC950AD}">
      <formula1>-99999999999999</formula1>
      <formula2>99999999999999</formula2>
    </dataValidation>
    <dataValidation type="whole" allowBlank="1" showInputMessage="1" errorTitle="Whole Number Error" error="You must enter a whole number (no decimals or cents)." promptTitle="Number of customers Row 31" prompt="Enter the Iowa branch's Number of different customers for Row 31." sqref="I214" xr:uid="{904DB328-980A-4D55-9DE8-DEC13B2A12D3}">
      <formula1>-99999999999999</formula1>
      <formula2>99999999999999</formula2>
    </dataValidation>
    <dataValidation type="whole" allowBlank="1" showInputMessage="1" errorTitle="Whole Number Error" error="You must enter a whole number (no decimals or cents)." promptTitle="Number of customers Row 32" prompt="Enter the Iowa branch's Number of different customers for Row 32." sqref="I215" xr:uid="{EA2562FA-00C8-47D9-BDBA-06BE04E5CAF1}">
      <formula1>-99999999999999</formula1>
      <formula2>99999999999999</formula2>
    </dataValidation>
    <dataValidation type="whole" allowBlank="1" showInputMessage="1" errorTitle="Whole Number Error" error="You must enter a whole number (no decimals or cents)." promptTitle="Number of customers Row 33" prompt="Enter the Iowa branch's Number of different customers for Row 33." sqref="I216" xr:uid="{78B7E3F1-16A2-4124-974C-F20F0BF32200}">
      <formula1>-99999999999999</formula1>
      <formula2>99999999999999</formula2>
    </dataValidation>
    <dataValidation type="whole" allowBlank="1" showInputMessage="1" errorTitle="Whole Number Error" error="You must enter a whole number (no decimals or cents)." promptTitle="Number of customers Row 34" prompt="Enter the Iowa branch's Number of different customers for Row 34." sqref="I217" xr:uid="{47CC4AD8-0F20-4FDE-B639-AD24883584E3}">
      <formula1>-99999999999999</formula1>
      <formula2>99999999999999</formula2>
    </dataValidation>
    <dataValidation type="whole" allowBlank="1" showInputMessage="1" errorTitle="Whole Number Error" error="You must enter a whole number (no decimals or cents)." promptTitle="Number of customers Row 35" prompt="Enter the Iowa branch's Number of different customers for Row 35." sqref="I218" xr:uid="{45B03EA2-83CD-4E08-90E4-3A340A255552}">
      <formula1>-99999999999999</formula1>
      <formula2>99999999999999</formula2>
    </dataValidation>
    <dataValidation type="whole" allowBlank="1" showInputMessage="1" errorTitle="Whole Number Error" error="You must enter a whole number (no decimals or cents)." promptTitle="Number of customers Row 36" prompt="Enter the Iowa branch's Number of different customers for Row 36." sqref="I219" xr:uid="{F124F3CA-B1E9-40E0-A3C1-F579EFB6B5D9}">
      <formula1>-99999999999999</formula1>
      <formula2>99999999999999</formula2>
    </dataValidation>
    <dataValidation type="whole" allowBlank="1" showInputMessage="1" errorTitle="Whole Number Error" error="You must enter a whole number (no decimals or cents)." promptTitle="Number of customers Row 37" prompt="Enter the Iowa branch's Number of different customers for Row 37." sqref="I220" xr:uid="{FE1718C1-B639-4A1A-822F-E283D5298C67}">
      <formula1>-99999999999999</formula1>
      <formula2>99999999999999</formula2>
    </dataValidation>
    <dataValidation type="whole" allowBlank="1" showInputMessage="1" errorTitle="Whole Number Error" error="You must enter a whole number (no decimals or cents)." promptTitle="Number of customers Row 38" prompt="Enter the Iowa branch's Number of different customers for Row 38." sqref="I221" xr:uid="{7311BAAD-DB5D-4D80-8080-0992D5AC3D01}">
      <formula1>-99999999999999</formula1>
      <formula2>99999999999999</formula2>
    </dataValidation>
    <dataValidation type="whole" allowBlank="1" showInputMessage="1" errorTitle="Whole Number Error" error="You must enter a whole number (no decimals or cents)." promptTitle="Number of customers Row 39" prompt="Enter the Iowa branch's Number of different customers for Row 39." sqref="I222" xr:uid="{C04D6191-E776-4515-B6C3-1EBB4A505925}">
      <formula1>-99999999999999</formula1>
      <formula2>99999999999999</formula2>
    </dataValidation>
    <dataValidation type="whole" allowBlank="1" showInputMessage="1" errorTitle="Whole Number Error" error="You must enter a whole number (no decimals or cents)." promptTitle="Number of customers Row 40" prompt="Enter the Iowa branch's Number of different customers for Row 40." sqref="I223" xr:uid="{FA958AB6-1242-4F0D-B013-5FBBAA6F4CCC}">
      <formula1>-99999999999999</formula1>
      <formula2>99999999999999</formula2>
    </dataValidation>
    <dataValidation type="date" operator="greaterThan" allowBlank="1" showInputMessage="1" showErrorMessage="1" promptTitle="Date of oath" prompt="This Annual Report shall be made under oath and must be executed, if a corporation, by a duly authorized officer of such corporation; if a partnership, by a partner; if an individual, by the owner on this date." sqref="D232" xr:uid="{D2463D33-430B-4538-A00F-F7F7D0A895F9}">
      <formula1>36892</formula1>
    </dataValidation>
    <dataValidation allowBlank="1" showInputMessage="1" showErrorMessage="1" promptTitle="Name of Authorized Person" prompt="Enter the name of authorized person making the oath.  After signing, save and securely email this excel file to  fblicensing@iowa.gov." sqref="D234" xr:uid="{63C2DDCD-65D2-4868-8FB3-2517AEC02FB8}"/>
    <dataValidation allowBlank="1" showInputMessage="1" showErrorMessage="1" promptTitle="Official title of person" prompt="Enter the offical title of the authorized person making the oath." sqref="F234" xr:uid="{7C9CCC82-8E94-48D0-A480-BCCF9049B683}"/>
    <dataValidation type="list" allowBlank="1" showInputMessage="1" showErrorMessage="1" promptTitle="Electronic Signature" prompt="I agree that checking this box constitutes my  electronic signature and agreement with the above Oath. The Oath states: The authorized person of the licensee(s) named herin, under penalty of Perjury, swear that this Annual Report is true and complete." sqref="C239" xr:uid="{BA12F5F4-BC7F-4EB4-B7C3-067DCDDB8769}">
      <formula1>"X"</formula1>
    </dataValidation>
  </dataValidations>
  <pageMargins left="0.75" right="0.75" top="0.8" bottom="1" header="0.5" footer="0.5"/>
  <pageSetup scale="63" orientation="landscape" r:id="rId1"/>
  <headerFooter alignWithMargins="0">
    <oddFooter>Prepared by rjohnson &amp;D&amp;RPage &amp;P</oddFooter>
  </headerFooter>
  <rowBreaks count="6" manualBreakCount="6">
    <brk id="34" max="16383" man="1"/>
    <brk id="73" max="16383" man="1"/>
    <brk id="119" max="16383" man="1"/>
    <brk id="147" max="17" man="1"/>
    <brk id="180" max="17" man="1"/>
    <brk id="226" max="16383" man="1"/>
  </rowBreaks>
  <colBreaks count="1" manualBreakCount="1">
    <brk id="18" max="1048575" man="1"/>
  </colBreaks>
  <ignoredErrors>
    <ignoredError sqref="H80 H105"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6946A9B95C374892F66B2AF38F5C7C" ma:contentTypeVersion="11" ma:contentTypeDescription="Create a new document." ma:contentTypeScope="" ma:versionID="1b8f1ba1cb5cb9d98b55d7be1a74304f">
  <xsd:schema xmlns:xsd="http://www.w3.org/2001/XMLSchema" xmlns:xs="http://www.w3.org/2001/XMLSchema" xmlns:p="http://schemas.microsoft.com/office/2006/metadata/properties" xmlns:ns2="04773f39-6084-4b85-84da-511ba15048f0" xmlns:ns3="1493cfd5-d379-45cd-97a0-4e51b51263e0" targetNamespace="http://schemas.microsoft.com/office/2006/metadata/properties" ma:root="true" ma:fieldsID="6bf923e6249ada33269b032bca18df7f" ns2:_="" ns3:_="">
    <xsd:import namespace="04773f39-6084-4b85-84da-511ba15048f0"/>
    <xsd:import namespace="1493cfd5-d379-45cd-97a0-4e51b51263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inkText" minOccurs="0"/>
                <xsd:element ref="ns2:Published"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73f39-6084-4b85-84da-511ba1504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inkText" ma:index="13" nillable="true" ma:displayName="Display Text" ma:format="Dropdown" ma:internalName="LinkText">
      <xsd:simpleType>
        <xsd:restriction base="dms:Text">
          <xsd:maxLength value="100"/>
        </xsd:restriction>
      </xsd:simpleType>
    </xsd:element>
    <xsd:element name="Published" ma:index="14" nillable="true" ma:displayName="Published" ma:format="Dropdown" ma:internalName="Published">
      <xsd:simpleType>
        <xsd:restriction base="dms:Choice">
          <xsd:enumeration value="Published"/>
          <xsd:enumeration value="UnPublished"/>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93cfd5-d379-45cd-97a0-4e51b51263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7AC7FF-21FC-4532-A2D1-629F9A234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73f39-6084-4b85-84da-511ba15048f0"/>
    <ds:schemaRef ds:uri="1493cfd5-d379-45cd-97a0-4e51b51263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105197-DA57-48E5-ADA6-50286197D75B}">
  <ds:schemaRefs>
    <ds:schemaRef ds:uri="http://schemas.microsoft.com/sharepoint/v3/contenttype/forms"/>
  </ds:schemaRefs>
</ds:datastoreItem>
</file>

<file path=docMetadata/LabelInfo.xml><?xml version="1.0" encoding="utf-8"?>
<clbl:labelList xmlns:clbl="http://schemas.microsoft.com/office/2020/mipLabelMetadata">
  <clbl:label id="{a9bc8cfd-9b51-41b5-9523-fdea261bf622}" enabled="0" method="" siteId="{a9bc8cfd-9b51-41b5-9523-fdea261bf62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Delayed Deposit Annual Report</vt:lpstr>
      <vt:lpstr>'Delayed Deposit Annual Report'!Print_Area</vt:lpstr>
    </vt:vector>
  </TitlesOfParts>
  <Company>IDOB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IDOB Delayed Deposit Annual Report Form</dc:title>
  <dc:creator>rjohnson</dc:creator>
  <cp:lastModifiedBy>Mary Teare</cp:lastModifiedBy>
  <cp:lastPrinted>2010-12-16T20:00:59Z</cp:lastPrinted>
  <dcterms:created xsi:type="dcterms:W3CDTF">2008-01-08T17:05:39Z</dcterms:created>
  <dcterms:modified xsi:type="dcterms:W3CDTF">2026-04-14T20:56:04Z</dcterms:modified>
</cp:coreProperties>
</file>